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artial UNICE MAR II 2022" sheetId="25" r:id="rId1"/>
  </sheets>
  <calcPr calcId="145621"/>
</workbook>
</file>

<file path=xl/calcChain.xml><?xml version="1.0" encoding="utf-8"?>
<calcChain xmlns="http://schemas.openxmlformats.org/spreadsheetml/2006/main">
  <c r="K181" i="25" l="1"/>
  <c r="J181" i="25"/>
  <c r="I181" i="25"/>
  <c r="H181" i="25"/>
  <c r="L178" i="25"/>
  <c r="L174" i="25"/>
  <c r="L173" i="25"/>
  <c r="L172" i="25"/>
  <c r="L171" i="25"/>
  <c r="L181" i="25" s="1"/>
  <c r="L170" i="25"/>
  <c r="K170" i="25"/>
  <c r="J170" i="25"/>
  <c r="I170" i="25"/>
  <c r="H170" i="25"/>
  <c r="K164" i="25"/>
  <c r="J164" i="25"/>
  <c r="I164" i="25"/>
  <c r="H164" i="25"/>
  <c r="L142" i="25"/>
  <c r="L141" i="25"/>
  <c r="L140" i="25"/>
  <c r="L139" i="25"/>
  <c r="L138" i="25"/>
  <c r="L137" i="25"/>
  <c r="L136" i="25"/>
  <c r="L135" i="25"/>
  <c r="L134" i="25"/>
  <c r="L133" i="25"/>
  <c r="L132" i="25"/>
  <c r="L131" i="25"/>
  <c r="L130" i="25"/>
  <c r="L129" i="25"/>
  <c r="L125" i="25"/>
  <c r="L124" i="25"/>
  <c r="L123" i="25"/>
  <c r="L122" i="25"/>
  <c r="L121" i="25"/>
  <c r="L120" i="25"/>
  <c r="L113" i="25"/>
  <c r="L105" i="25"/>
  <c r="L103" i="25"/>
  <c r="L100" i="25"/>
  <c r="L98" i="25"/>
  <c r="L164" i="25" s="1"/>
  <c r="I96" i="25"/>
  <c r="H96" i="25"/>
  <c r="L80" i="25"/>
  <c r="K80" i="25"/>
  <c r="J80" i="25"/>
  <c r="I80" i="25"/>
  <c r="H80" i="25"/>
  <c r="K73" i="25"/>
  <c r="J73" i="25"/>
  <c r="I73" i="25"/>
  <c r="H73" i="25"/>
  <c r="L71" i="25"/>
  <c r="L73" i="25" s="1"/>
  <c r="H67" i="25"/>
  <c r="K62" i="25"/>
  <c r="J62" i="25"/>
  <c r="I62" i="25"/>
  <c r="H62" i="25"/>
  <c r="L37" i="25"/>
  <c r="L36" i="25"/>
  <c r="L34" i="25"/>
  <c r="L62" i="25" s="1"/>
  <c r="K29" i="25"/>
  <c r="J29" i="25"/>
  <c r="I29" i="25"/>
  <c r="H29" i="25"/>
  <c r="L19" i="25"/>
  <c r="L18" i="25"/>
  <c r="L17" i="25"/>
  <c r="L16" i="25"/>
  <c r="L15" i="25"/>
  <c r="L29" i="25" s="1"/>
  <c r="L9" i="25"/>
  <c r="J182" i="25" l="1"/>
  <c r="H182" i="25"/>
  <c r="I182" i="25"/>
  <c r="K182" i="25"/>
  <c r="L182" i="25"/>
</calcChain>
</file>

<file path=xl/sharedStrings.xml><?xml version="1.0" encoding="utf-8"?>
<sst xmlns="http://schemas.openxmlformats.org/spreadsheetml/2006/main" count="209" uniqueCount="135">
  <si>
    <t>Nr</t>
  </si>
  <si>
    <t>CESIONAR</t>
  </si>
  <si>
    <t>CEDENT</t>
  </si>
  <si>
    <t>Unice</t>
  </si>
  <si>
    <t>T O T A L  MEDIPLUS</t>
  </si>
  <si>
    <t>medicament</t>
  </si>
  <si>
    <t>UNICE</t>
  </si>
  <si>
    <t>TOTAL FARMEXIM</t>
  </si>
  <si>
    <t>T O T A L</t>
  </si>
  <si>
    <t>medicamente cu si fara contributie personala-activitate curenta</t>
  </si>
  <si>
    <t>TOTAL PHARMAFARM</t>
  </si>
  <si>
    <t>TOTAL ROPHARMA LOGISTIC</t>
  </si>
  <si>
    <t>TOTAL ALLIANCE HEALTHCARE  ROMANIA</t>
  </si>
  <si>
    <t>MEDIPLUS EXIM SRL</t>
  </si>
  <si>
    <t>Date inregistrare CAS MM</t>
  </si>
  <si>
    <t>BALSAM</t>
  </si>
  <si>
    <t>REMEDIUM</t>
  </si>
  <si>
    <t>PHARMAFARM</t>
  </si>
  <si>
    <t xml:space="preserve">ALLIANCE HEALTHCARE </t>
  </si>
  <si>
    <t>ROPHARMA LOGISTIC</t>
  </si>
  <si>
    <t>FARMEXIM S. A.</t>
  </si>
  <si>
    <t>LUANA FARM</t>
  </si>
  <si>
    <t>PHARMA S A</t>
  </si>
  <si>
    <t>TOTAL PHARMA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</si>
  <si>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</si>
  <si>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</si>
  <si>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</si>
  <si>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</si>
  <si>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</si>
  <si>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TOTAL EGIS ROMPHARMA</t>
  </si>
  <si>
    <t>FILDAS TRADING</t>
  </si>
  <si>
    <t>TOTAL FILDAS TRADING</t>
  </si>
  <si>
    <t>SALIX</t>
  </si>
  <si>
    <t>Tip medicament</t>
  </si>
  <si>
    <t>ENYAFARM</t>
  </si>
  <si>
    <t>GENTIANA</t>
  </si>
  <si>
    <t>APOSTOL</t>
  </si>
  <si>
    <t>ASKLEPIOS</t>
  </si>
  <si>
    <t>SARALEX</t>
  </si>
  <si>
    <t>HERACLEUM</t>
  </si>
  <si>
    <t>NORDPHARM</t>
  </si>
  <si>
    <t>BIOREX</t>
  </si>
  <si>
    <t>LUMILEVA</t>
  </si>
  <si>
    <t>LUMILEVA SRL</t>
  </si>
  <si>
    <t xml:space="preserve">COMIRO </t>
  </si>
  <si>
    <t>SILVER WOLF</t>
  </si>
  <si>
    <t>Valoare factura cesionata lei</t>
  </si>
  <si>
    <t>Propus spre decontare</t>
  </si>
  <si>
    <t>Rest de plata</t>
  </si>
  <si>
    <t>decontare</t>
  </si>
  <si>
    <t>Propus spre</t>
  </si>
  <si>
    <t>partiala</t>
  </si>
  <si>
    <t>MAI 2022</t>
  </si>
  <si>
    <t>43/26.04.2022</t>
  </si>
  <si>
    <t>4897/11.05.2022</t>
  </si>
  <si>
    <t>290/13.04.2022</t>
  </si>
  <si>
    <t>4529/02.05.2022</t>
  </si>
  <si>
    <t>544/06.05.2022</t>
  </si>
  <si>
    <t>5024/16.05.2022</t>
  </si>
  <si>
    <t>548/06.05.2022</t>
  </si>
  <si>
    <t>5028/16.05.2022</t>
  </si>
  <si>
    <t>546/06.05.2022</t>
  </si>
  <si>
    <t>5029/16.05.2022</t>
  </si>
  <si>
    <t>APR.2022</t>
  </si>
  <si>
    <t>SOMESAN</t>
  </si>
  <si>
    <t>IUNIE 2022</t>
  </si>
  <si>
    <t>48664/31.05.20222</t>
  </si>
  <si>
    <t>5912/08.06.2022</t>
  </si>
  <si>
    <t>48663/31.05.2022</t>
  </si>
  <si>
    <t>5913/08.06.2022</t>
  </si>
  <si>
    <t>PLATI  CESIUNI                 IULIE   2022</t>
  </si>
  <si>
    <t>44/16.05.2022</t>
  </si>
  <si>
    <t>LUM 861/31.03.2022</t>
  </si>
  <si>
    <t>5623/31.05.2022</t>
  </si>
  <si>
    <t>GE HOR 151/31.03.2022</t>
  </si>
  <si>
    <t>GENTIANA 000156/31.03.2022</t>
  </si>
  <si>
    <t>GE GEN 0134/31.03.2022</t>
  </si>
  <si>
    <t>GE MOL 000029/31.03.2022</t>
  </si>
  <si>
    <t>GE EN 00133/31.03.2022</t>
  </si>
  <si>
    <t>R 666/31.03.2022</t>
  </si>
  <si>
    <t>B 396/31.03.2022</t>
  </si>
  <si>
    <t>B 0000255/31.03.2022</t>
  </si>
  <si>
    <t>LUA 636/31.03.2022</t>
  </si>
  <si>
    <t>343/19.04.2022</t>
  </si>
  <si>
    <t>HERMM 289/31.03.2022</t>
  </si>
  <si>
    <t>4161/20.04.2022</t>
  </si>
  <si>
    <t>335/12.04.2022</t>
  </si>
  <si>
    <t>MM 21/31.03.2022</t>
  </si>
  <si>
    <t>4173/20.04.2022</t>
  </si>
  <si>
    <t>342/19.04.2022</t>
  </si>
  <si>
    <t>MM ACA 179/31.03.2022</t>
  </si>
  <si>
    <t>4455/28.04.2022</t>
  </si>
  <si>
    <t>344/19.04.2022</t>
  </si>
  <si>
    <t>SRX 0001463/31.03.2022</t>
  </si>
  <si>
    <t>4456/28.04.2022</t>
  </si>
  <si>
    <t>349/26.04.2022</t>
  </si>
  <si>
    <t>BM 40205/31.03.2022</t>
  </si>
  <si>
    <t>4457/28.04.2022</t>
  </si>
  <si>
    <t>457/15.06.2022</t>
  </si>
  <si>
    <t>FSOM 1144/31.03.2022</t>
  </si>
  <si>
    <t>6211/16.06.2022</t>
  </si>
  <si>
    <t>FSOM 2137/31.03.2022</t>
  </si>
  <si>
    <t>FSOM 3145/31.03.2022</t>
  </si>
  <si>
    <t>FSOM 4133/31.03.2022</t>
  </si>
  <si>
    <t>FSOM 5124/31.03.2022</t>
  </si>
  <si>
    <t>FSOM 6127/31.03.2022</t>
  </si>
  <si>
    <t>396/12.05.2022</t>
  </si>
  <si>
    <t>NPHCAS 110283/31.03.2022</t>
  </si>
  <si>
    <t>5485/26.05.2022</t>
  </si>
  <si>
    <t>NPHC 100013/31.03.2022</t>
  </si>
  <si>
    <t>NPHCAS 5369/31.03.2022</t>
  </si>
  <si>
    <t>NPHCAS 12307/31.03.2022</t>
  </si>
  <si>
    <t>NPHCAS 15245/31.03.2022</t>
  </si>
  <si>
    <t>NPHCAS 160231/31.03.2022</t>
  </si>
  <si>
    <t>NPHCAS18 000100/31.03.2022</t>
  </si>
  <si>
    <t>NDP 2331/31.03.2022</t>
  </si>
  <si>
    <t>NPHCAS 3352/31.03.2022</t>
  </si>
  <si>
    <t>NPH 6325/31.03.2022</t>
  </si>
  <si>
    <t>NPHCAS 7330/31.03.2022</t>
  </si>
  <si>
    <t>NPHCAS17 0094/31.03.2022</t>
  </si>
  <si>
    <t>NPHCAS 14269/31.03.2022</t>
  </si>
  <si>
    <t>NPHCAS 22204/31.03.2022</t>
  </si>
  <si>
    <t>SACA 0088/31.03.2022</t>
  </si>
  <si>
    <t>COAS 00094/31.03.2022</t>
  </si>
  <si>
    <t>CLT 105/31.03.2022</t>
  </si>
  <si>
    <t>AQUA 1122/31.03.2022</t>
  </si>
  <si>
    <t>MMSAL 725/31.03.2022</t>
  </si>
  <si>
    <t>IULIE 2022</t>
  </si>
  <si>
    <t>4014/11.04.2022</t>
  </si>
  <si>
    <t>7059/08.07.2022</t>
  </si>
  <si>
    <t>LUM 281/31.03.2022</t>
  </si>
  <si>
    <t>Plata</t>
  </si>
  <si>
    <t>34/23.06.2022</t>
  </si>
  <si>
    <t>ENYA 2763/31.03.2022</t>
  </si>
  <si>
    <t>6717/30.06.2022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</si>
</sst>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6" xfId="0" applyBorder="1"/>
    <xf numFmtId="4" fontId="2" fillId="0" borderId="17" xfId="0" applyNumberFormat="1" applyFont="1" applyBorder="1"/>
    <xf numFmtId="0" fontId="0" fillId="0" borderId="31" xfId="0" applyBorder="1"/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3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1" xfId="0" applyFill="1" applyBorder="1"/>
    <xf numFmtId="4" fontId="0" fillId="0" borderId="21" xfId="0" applyNumberFormat="1" applyFill="1" applyBorder="1"/>
    <xf numFmtId="0" fontId="0" fillId="0" borderId="3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4" fontId="2" fillId="0" borderId="24" xfId="0" applyNumberFormat="1" applyFont="1" applyBorder="1"/>
    <xf numFmtId="0" fontId="0" fillId="0" borderId="29" xfId="0" applyBorder="1" applyAlignment="1">
      <alignment horizontal="right"/>
    </xf>
    <xf numFmtId="4" fontId="0" fillId="0" borderId="32" xfId="0" applyNumberFormat="1" applyBorder="1"/>
    <xf numFmtId="0" fontId="0" fillId="0" borderId="38" xfId="0" applyBorder="1"/>
    <xf numFmtId="0" fontId="0" fillId="0" borderId="5" xfId="0" applyFill="1" applyBorder="1"/>
    <xf numFmtId="4" fontId="0" fillId="0" borderId="29" xfId="0" applyNumberFormat="1" applyBorder="1"/>
    <xf numFmtId="0" fontId="0" fillId="0" borderId="15" xfId="0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4" fontId="0" fillId="0" borderId="2" xfId="0" applyNumberFormat="1" applyBorder="1"/>
    <xf numFmtId="0" fontId="0" fillId="0" borderId="43" xfId="0" applyFill="1" applyBorder="1" applyAlignment="1">
      <alignment horizontal="right"/>
    </xf>
    <xf numFmtId="4" fontId="0" fillId="0" borderId="29" xfId="0" applyNumberFormat="1" applyFill="1" applyBorder="1"/>
    <xf numFmtId="0" fontId="0" fillId="0" borderId="7" xfId="0" applyFill="1" applyBorder="1"/>
    <xf numFmtId="4" fontId="2" fillId="0" borderId="25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4" xfId="0" applyNumberFormat="1" applyBorder="1"/>
    <xf numFmtId="4" fontId="0" fillId="0" borderId="12" xfId="0" applyNumberFormat="1" applyBorder="1"/>
    <xf numFmtId="4" fontId="0" fillId="0" borderId="36" xfId="0" applyNumberForma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0" fontId="0" fillId="0" borderId="13" xfId="0" applyFill="1" applyBorder="1"/>
    <xf numFmtId="4" fontId="0" fillId="0" borderId="18" xfId="0" applyNumberFormat="1" applyBorder="1"/>
    <xf numFmtId="0" fontId="0" fillId="0" borderId="12" xfId="0" applyFill="1" applyBorder="1"/>
    <xf numFmtId="0" fontId="0" fillId="0" borderId="43" xfId="0" applyBorder="1" applyAlignment="1">
      <alignment horizontal="right"/>
    </xf>
    <xf numFmtId="0" fontId="0" fillId="0" borderId="28" xfId="0" applyBorder="1"/>
    <xf numFmtId="4" fontId="0" fillId="0" borderId="32" xfId="0" applyNumberFormat="1" applyFill="1" applyBorder="1"/>
    <xf numFmtId="4" fontId="0" fillId="0" borderId="37" xfId="0" applyNumberFormat="1" applyFill="1" applyBorder="1"/>
    <xf numFmtId="4" fontId="0" fillId="0" borderId="2" xfId="0" applyNumberFormat="1" applyFill="1" applyBorder="1"/>
    <xf numFmtId="4" fontId="0" fillId="0" borderId="4" xfId="0" applyNumberFormat="1" applyBorder="1"/>
    <xf numFmtId="4" fontId="0" fillId="0" borderId="13" xfId="0" applyNumberFormat="1" applyBorder="1"/>
    <xf numFmtId="0" fontId="2" fillId="0" borderId="0" xfId="0" applyFont="1" applyBorder="1"/>
    <xf numFmtId="0" fontId="0" fillId="0" borderId="3" xfId="0" applyBorder="1" applyAlignment="1">
      <alignment horizontal="right"/>
    </xf>
    <xf numFmtId="0" fontId="0" fillId="0" borderId="24" xfId="0" applyBorder="1"/>
    <xf numFmtId="0" fontId="0" fillId="0" borderId="2" xfId="0" applyBorder="1" applyAlignment="1">
      <alignment horizontal="right"/>
    </xf>
    <xf numFmtId="4" fontId="0" fillId="0" borderId="15" xfId="0" applyNumberFormat="1" applyBorder="1"/>
    <xf numFmtId="0" fontId="0" fillId="0" borderId="2" xfId="0" applyFill="1" applyBorder="1" applyAlignment="1">
      <alignment horizontal="right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4" fontId="0" fillId="0" borderId="25" xfId="0" applyNumberFormat="1" applyBorder="1"/>
    <xf numFmtId="0" fontId="0" fillId="0" borderId="52" xfId="0" applyFill="1" applyBorder="1"/>
    <xf numFmtId="4" fontId="0" fillId="0" borderId="52" xfId="0" applyNumberFormat="1" applyBorder="1"/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14" fontId="0" fillId="0" borderId="25" xfId="0" applyNumberFormat="1" applyBorder="1"/>
    <xf numFmtId="0" fontId="0" fillId="0" borderId="38" xfId="0" applyFont="1" applyFill="1" applyBorder="1"/>
    <xf numFmtId="0" fontId="0" fillId="0" borderId="4" xfId="0" applyBorder="1" applyAlignment="1">
      <alignment horizontal="right" vertical="top"/>
    </xf>
    <xf numFmtId="14" fontId="0" fillId="0" borderId="24" xfId="0" applyNumberFormat="1" applyFill="1" applyBorder="1"/>
    <xf numFmtId="14" fontId="0" fillId="0" borderId="52" xfId="0" applyNumberFormat="1" applyBorder="1"/>
    <xf numFmtId="0" fontId="0" fillId="0" borderId="38" xfId="0" applyFill="1" applyBorder="1"/>
    <xf numFmtId="0" fontId="0" fillId="0" borderId="47" xfId="0" applyFill="1" applyBorder="1"/>
    <xf numFmtId="0" fontId="0" fillId="0" borderId="42" xfId="0" applyFill="1" applyBorder="1"/>
    <xf numFmtId="0" fontId="0" fillId="0" borderId="33" xfId="0" applyBorder="1" applyAlignment="1"/>
    <xf numFmtId="0" fontId="2" fillId="0" borderId="36" xfId="0" applyFont="1" applyBorder="1" applyAlignment="1">
      <alignment wrapText="1"/>
    </xf>
    <xf numFmtId="4" fontId="0" fillId="0" borderId="21" xfId="0" applyNumberFormat="1" applyBorder="1"/>
    <xf numFmtId="4" fontId="0" fillId="0" borderId="11" xfId="0" applyNumberFormat="1" applyBorder="1"/>
    <xf numFmtId="4" fontId="0" fillId="0" borderId="30" xfId="0" applyNumberFormat="1" applyBorder="1"/>
    <xf numFmtId="0" fontId="0" fillId="0" borderId="16" xfId="0" applyFill="1" applyBorder="1" applyAlignment="1">
      <alignment horizontal="left"/>
    </xf>
    <xf numFmtId="4" fontId="0" fillId="0" borderId="25" xfId="0" applyNumberFormat="1" applyFill="1" applyBorder="1"/>
    <xf numFmtId="0" fontId="0" fillId="0" borderId="6" xfId="0" applyFill="1" applyBorder="1" applyAlignment="1">
      <alignment horizontal="left"/>
    </xf>
    <xf numFmtId="14" fontId="0" fillId="0" borderId="24" xfId="0" applyNumberFormat="1" applyBorder="1"/>
    <xf numFmtId="14" fontId="0" fillId="0" borderId="52" xfId="0" applyNumberFormat="1" applyFill="1" applyBorder="1"/>
    <xf numFmtId="0" fontId="0" fillId="0" borderId="24" xfId="0" applyFill="1" applyBorder="1" applyAlignment="1">
      <alignment horizontal="left"/>
    </xf>
    <xf numFmtId="4" fontId="2" fillId="0" borderId="52" xfId="0" applyNumberFormat="1" applyFont="1" applyBorder="1"/>
    <xf numFmtId="0" fontId="0" fillId="0" borderId="25" xfId="0" applyBorder="1" applyAlignment="1"/>
    <xf numFmtId="4" fontId="0" fillId="0" borderId="9" xfId="0" applyNumberFormat="1" applyBorder="1"/>
    <xf numFmtId="0" fontId="0" fillId="0" borderId="55" xfId="0" applyBorder="1" applyAlignment="1"/>
    <xf numFmtId="0" fontId="0" fillId="0" borderId="59" xfId="0" applyBorder="1"/>
    <xf numFmtId="0" fontId="0" fillId="0" borderId="45" xfId="0" applyFill="1" applyBorder="1" applyAlignment="1">
      <alignment vertical="top"/>
    </xf>
    <xf numFmtId="0" fontId="0" fillId="0" borderId="59" xfId="0" applyFill="1" applyBorder="1"/>
    <xf numFmtId="0" fontId="0" fillId="0" borderId="61" xfId="0" applyFill="1" applyBorder="1"/>
    <xf numFmtId="0" fontId="0" fillId="0" borderId="17" xfId="0" applyBorder="1"/>
    <xf numFmtId="0" fontId="0" fillId="0" borderId="55" xfId="0" applyFill="1" applyBorder="1"/>
    <xf numFmtId="14" fontId="0" fillId="0" borderId="52" xfId="0" applyNumberFormat="1" applyBorder="1" applyAlignment="1"/>
    <xf numFmtId="0" fontId="0" fillId="0" borderId="45" xfId="0" applyFill="1" applyBorder="1"/>
    <xf numFmtId="0" fontId="0" fillId="0" borderId="52" xfId="0" applyBorder="1"/>
    <xf numFmtId="0" fontId="2" fillId="0" borderId="52" xfId="0" applyFont="1" applyBorder="1" applyAlignment="1">
      <alignment wrapText="1"/>
    </xf>
    <xf numFmtId="0" fontId="0" fillId="0" borderId="68" xfId="0" applyFill="1" applyBorder="1"/>
    <xf numFmtId="0" fontId="0" fillId="0" borderId="39" xfId="0" applyFont="1" applyFill="1" applyBorder="1"/>
    <xf numFmtId="0" fontId="0" fillId="0" borderId="38" xfId="0" applyBorder="1" applyAlignment="1">
      <alignment horizontal="left"/>
    </xf>
    <xf numFmtId="0" fontId="0" fillId="0" borderId="12" xfId="0" applyBorder="1"/>
    <xf numFmtId="0" fontId="0" fillId="2" borderId="25" xfId="0" applyFill="1" applyBorder="1" applyAlignment="1">
      <alignment vertical="top"/>
    </xf>
    <xf numFmtId="0" fontId="0" fillId="2" borderId="52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0" borderId="43" xfId="0" applyFill="1" applyBorder="1"/>
    <xf numFmtId="0" fontId="0" fillId="0" borderId="17" xfId="0" applyFill="1" applyBorder="1"/>
    <xf numFmtId="0" fontId="0" fillId="0" borderId="61" xfId="0" applyBorder="1"/>
    <xf numFmtId="0" fontId="0" fillId="0" borderId="51" xfId="0" applyFill="1" applyBorder="1" applyAlignment="1">
      <alignment vertical="top"/>
    </xf>
    <xf numFmtId="0" fontId="0" fillId="0" borderId="22" xfId="0" applyFill="1" applyBorder="1" applyAlignment="1">
      <alignment horizontal="right"/>
    </xf>
    <xf numFmtId="14" fontId="0" fillId="0" borderId="25" xfId="0" applyNumberFormat="1" applyFill="1" applyBorder="1"/>
    <xf numFmtId="0" fontId="0" fillId="0" borderId="21" xfId="0" applyBorder="1"/>
    <xf numFmtId="0" fontId="0" fillId="0" borderId="29" xfId="0" applyBorder="1"/>
    <xf numFmtId="0" fontId="0" fillId="0" borderId="69" xfId="0" applyFill="1" applyBorder="1" applyAlignment="1">
      <alignment horizontal="right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7" xfId="0" applyFill="1" applyBorder="1"/>
    <xf numFmtId="0" fontId="0" fillId="0" borderId="11" xfId="0" applyBorder="1"/>
    <xf numFmtId="0" fontId="0" fillId="0" borderId="51" xfId="0" applyFill="1" applyBorder="1"/>
    <xf numFmtId="0" fontId="0" fillId="0" borderId="53" xfId="0" applyFill="1" applyBorder="1"/>
    <xf numFmtId="0" fontId="0" fillId="0" borderId="10" xfId="0" applyBorder="1" applyAlignment="1">
      <alignment horizontal="right"/>
    </xf>
    <xf numFmtId="0" fontId="0" fillId="0" borderId="60" xfId="0" applyBorder="1"/>
    <xf numFmtId="0" fontId="0" fillId="0" borderId="28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71" xfId="0" applyBorder="1" applyAlignment="1">
      <alignment horizontal="right"/>
    </xf>
    <xf numFmtId="4" fontId="0" fillId="0" borderId="69" xfId="0" applyNumberFormat="1" applyBorder="1"/>
    <xf numFmtId="4" fontId="0" fillId="0" borderId="60" xfId="0" applyNumberFormat="1" applyBorder="1"/>
    <xf numFmtId="4" fontId="0" fillId="0" borderId="28" xfId="0" applyNumberFormat="1" applyBorder="1"/>
    <xf numFmtId="4" fontId="0" fillId="0" borderId="71" xfId="0" applyNumberFormat="1" applyBorder="1"/>
    <xf numFmtId="4" fontId="0" fillId="0" borderId="48" xfId="0" applyNumberFormat="1" applyBorder="1"/>
    <xf numFmtId="4" fontId="0" fillId="0" borderId="28" xfId="0" applyNumberFormat="1" applyFill="1" applyBorder="1"/>
    <xf numFmtId="4" fontId="0" fillId="0" borderId="69" xfId="0" applyNumberFormat="1" applyFill="1" applyBorder="1"/>
    <xf numFmtId="0" fontId="0" fillId="0" borderId="69" xfId="0" applyBorder="1"/>
    <xf numFmtId="4" fontId="0" fillId="0" borderId="48" xfId="0" applyNumberFormat="1" applyFill="1" applyBorder="1"/>
    <xf numFmtId="4" fontId="0" fillId="0" borderId="71" xfId="0" applyNumberFormat="1" applyFill="1" applyBorder="1"/>
    <xf numFmtId="0" fontId="0" fillId="0" borderId="48" xfId="0" applyBorder="1"/>
    <xf numFmtId="0" fontId="0" fillId="0" borderId="21" xfId="0" applyFill="1" applyBorder="1"/>
    <xf numFmtId="0" fontId="0" fillId="0" borderId="11" xfId="0" applyFill="1" applyBorder="1"/>
    <xf numFmtId="0" fontId="0" fillId="0" borderId="30" xfId="0" applyFill="1" applyBorder="1"/>
    <xf numFmtId="0" fontId="0" fillId="0" borderId="40" xfId="0" applyFill="1" applyBorder="1"/>
    <xf numFmtId="0" fontId="0" fillId="0" borderId="54" xfId="0" applyBorder="1"/>
    <xf numFmtId="4" fontId="0" fillId="0" borderId="59" xfId="0" applyNumberFormat="1" applyBorder="1"/>
    <xf numFmtId="4" fontId="0" fillId="0" borderId="62" xfId="0" applyNumberFormat="1" applyBorder="1"/>
    <xf numFmtId="4" fontId="0" fillId="0" borderId="62" xfId="0" applyNumberFormat="1" applyFill="1" applyBorder="1"/>
    <xf numFmtId="0" fontId="0" fillId="0" borderId="71" xfId="0" applyFill="1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48" xfId="0" applyBorder="1" applyAlignment="1">
      <alignment horizontal="right"/>
    </xf>
    <xf numFmtId="4" fontId="0" fillId="0" borderId="37" xfId="0" applyNumberFormat="1" applyBorder="1"/>
    <xf numFmtId="0" fontId="0" fillId="0" borderId="4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" fontId="0" fillId="0" borderId="73" xfId="0" applyNumberFormat="1" applyBorder="1"/>
    <xf numFmtId="4" fontId="0" fillId="0" borderId="66" xfId="0" applyNumberFormat="1" applyBorder="1"/>
    <xf numFmtId="4" fontId="0" fillId="0" borderId="38" xfId="0" applyNumberFormat="1" applyBorder="1"/>
    <xf numFmtId="4" fontId="0" fillId="0" borderId="42" xfId="0" applyNumberFormat="1" applyBorder="1"/>
    <xf numFmtId="4" fontId="0" fillId="0" borderId="46" xfId="0" applyNumberFormat="1" applyBorder="1"/>
    <xf numFmtId="4" fontId="0" fillId="0" borderId="39" xfId="0" applyNumberFormat="1" applyBorder="1"/>
    <xf numFmtId="4" fontId="2" fillId="0" borderId="56" xfId="0" applyNumberFormat="1" applyFont="1" applyBorder="1"/>
    <xf numFmtId="4" fontId="0" fillId="0" borderId="47" xfId="0" applyNumberFormat="1" applyFill="1" applyBorder="1"/>
    <xf numFmtId="4" fontId="0" fillId="0" borderId="61" xfId="0" applyNumberFormat="1" applyBorder="1"/>
    <xf numFmtId="4" fontId="0" fillId="0" borderId="70" xfId="0" applyNumberFormat="1" applyBorder="1"/>
    <xf numFmtId="4" fontId="0" fillId="0" borderId="63" xfId="0" applyNumberFormat="1" applyBorder="1"/>
    <xf numFmtId="4" fontId="0" fillId="0" borderId="61" xfId="0" applyNumberFormat="1" applyFill="1" applyBorder="1"/>
    <xf numFmtId="0" fontId="0" fillId="0" borderId="63" xfId="0" applyFill="1" applyBorder="1"/>
    <xf numFmtId="4" fontId="0" fillId="0" borderId="63" xfId="0" applyNumberFormat="1" applyFill="1" applyBorder="1"/>
    <xf numFmtId="0" fontId="0" fillId="0" borderId="63" xfId="0" applyBorder="1"/>
    <xf numFmtId="4" fontId="0" fillId="0" borderId="3" xfId="0" applyNumberFormat="1" applyFill="1" applyBorder="1"/>
    <xf numFmtId="0" fontId="0" fillId="0" borderId="33" xfId="0" applyBorder="1" applyAlignment="1">
      <alignment vertical="top"/>
    </xf>
    <xf numFmtId="0" fontId="0" fillId="0" borderId="71" xfId="0" applyFill="1" applyBorder="1"/>
    <xf numFmtId="0" fontId="0" fillId="0" borderId="45" xfId="0" applyBorder="1" applyAlignment="1">
      <alignment vertical="top"/>
    </xf>
    <xf numFmtId="0" fontId="0" fillId="0" borderId="29" xfId="0" applyFill="1" applyBorder="1" applyAlignment="1"/>
    <xf numFmtId="0" fontId="0" fillId="0" borderId="1" xfId="0" applyFill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0" borderId="41" xfId="0" applyBorder="1"/>
    <xf numFmtId="0" fontId="2" fillId="0" borderId="3" xfId="0" applyFont="1" applyBorder="1" applyAlignment="1">
      <alignment wrapText="1"/>
    </xf>
    <xf numFmtId="0" fontId="0" fillId="0" borderId="34" xfId="0" applyBorder="1" applyAlignment="1">
      <alignment vertical="center"/>
    </xf>
    <xf numFmtId="0" fontId="0" fillId="0" borderId="69" xfId="0" applyFill="1" applyBorder="1"/>
    <xf numFmtId="4" fontId="0" fillId="0" borderId="60" xfId="0" applyNumberFormat="1" applyFill="1" applyBorder="1"/>
    <xf numFmtId="4" fontId="0" fillId="0" borderId="68" xfId="0" applyNumberFormat="1" applyBorder="1"/>
    <xf numFmtId="4" fontId="0" fillId="0" borderId="67" xfId="0" applyNumberFormat="1" applyBorder="1"/>
    <xf numFmtId="0" fontId="0" fillId="2" borderId="25" xfId="0" applyFill="1" applyBorder="1"/>
    <xf numFmtId="0" fontId="0" fillId="0" borderId="27" xfId="0" applyFill="1" applyBorder="1" applyAlignment="1">
      <alignment vertical="top"/>
    </xf>
    <xf numFmtId="4" fontId="0" fillId="0" borderId="44" xfId="0" applyNumberFormat="1" applyBorder="1"/>
    <xf numFmtId="4" fontId="0" fillId="0" borderId="70" xfId="0" applyNumberFormat="1" applyFill="1" applyBorder="1"/>
    <xf numFmtId="0" fontId="0" fillId="0" borderId="28" xfId="0" applyFill="1" applyBorder="1"/>
    <xf numFmtId="0" fontId="2" fillId="0" borderId="52" xfId="0" applyFont="1" applyBorder="1"/>
    <xf numFmtId="14" fontId="0" fillId="0" borderId="55" xfId="0" applyNumberFormat="1" applyBorder="1"/>
    <xf numFmtId="4" fontId="0" fillId="0" borderId="17" xfId="0" applyNumberFormat="1" applyBorder="1"/>
    <xf numFmtId="4" fontId="2" fillId="0" borderId="35" xfId="0" applyNumberFormat="1" applyFont="1" applyBorder="1"/>
    <xf numFmtId="4" fontId="0" fillId="0" borderId="22" xfId="0" applyNumberFormat="1" applyFill="1" applyBorder="1"/>
    <xf numFmtId="4" fontId="0" fillId="0" borderId="35" xfId="0" applyNumberFormat="1" applyFill="1" applyBorder="1"/>
    <xf numFmtId="4" fontId="2" fillId="0" borderId="69" xfId="0" applyNumberFormat="1" applyFont="1" applyBorder="1"/>
    <xf numFmtId="0" fontId="0" fillId="0" borderId="71" xfId="0" applyFill="1" applyBorder="1" applyAlignment="1">
      <alignment vertical="top"/>
    </xf>
    <xf numFmtId="4" fontId="0" fillId="0" borderId="58" xfId="0" applyNumberFormat="1" applyFill="1" applyBorder="1"/>
    <xf numFmtId="0" fontId="0" fillId="0" borderId="75" xfId="0" applyFill="1" applyBorder="1"/>
    <xf numFmtId="0" fontId="0" fillId="0" borderId="58" xfId="0" applyBorder="1"/>
    <xf numFmtId="0" fontId="0" fillId="0" borderId="75" xfId="0" applyBorder="1"/>
    <xf numFmtId="0" fontId="0" fillId="0" borderId="50" xfId="0" applyFill="1" applyBorder="1"/>
    <xf numFmtId="4" fontId="0" fillId="0" borderId="52" xfId="0" applyNumberFormat="1" applyFill="1" applyBorder="1"/>
    <xf numFmtId="0" fontId="0" fillId="0" borderId="48" xfId="0" applyFill="1" applyBorder="1"/>
    <xf numFmtId="4" fontId="0" fillId="0" borderId="56" xfId="0" applyNumberFormat="1" applyFill="1" applyBorder="1"/>
    <xf numFmtId="0" fontId="0" fillId="0" borderId="55" xfId="0" applyBorder="1" applyAlignment="1">
      <alignment vertical="top"/>
    </xf>
    <xf numFmtId="4" fontId="0" fillId="0" borderId="38" xfId="0" applyNumberFormat="1" applyFill="1" applyBorder="1"/>
    <xf numFmtId="4" fontId="0" fillId="0" borderId="26" xfId="0" applyNumberFormat="1" applyFill="1" applyBorder="1"/>
    <xf numFmtId="4" fontId="0" fillId="0" borderId="23" xfId="0" applyNumberFormat="1" applyBorder="1"/>
    <xf numFmtId="4" fontId="0" fillId="0" borderId="26" xfId="0" applyNumberFormat="1" applyBorder="1"/>
    <xf numFmtId="0" fontId="0" fillId="0" borderId="7" xfId="0" applyBorder="1"/>
    <xf numFmtId="0" fontId="0" fillId="0" borderId="27" xfId="0" applyFill="1" applyBorder="1"/>
    <xf numFmtId="0" fontId="0" fillId="0" borderId="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2" xfId="0" applyBorder="1" applyAlignment="1"/>
    <xf numFmtId="0" fontId="0" fillId="0" borderId="5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0" xfId="0" applyBorder="1" applyAlignment="1">
      <alignment vertical="center"/>
    </xf>
    <xf numFmtId="0" fontId="0" fillId="0" borderId="16" xfId="0" applyBorder="1" applyAlignment="1"/>
    <xf numFmtId="0" fontId="0" fillId="0" borderId="57" xfId="0" applyBorder="1"/>
    <xf numFmtId="0" fontId="0" fillId="0" borderId="45" xfId="0" applyBorder="1"/>
    <xf numFmtId="0" fontId="0" fillId="0" borderId="70" xfId="0" applyBorder="1"/>
    <xf numFmtId="0" fontId="0" fillId="0" borderId="62" xfId="0" applyBorder="1"/>
    <xf numFmtId="0" fontId="0" fillId="0" borderId="1" xfId="0" applyBorder="1" applyAlignment="1">
      <alignment vertical="center"/>
    </xf>
    <xf numFmtId="0" fontId="0" fillId="0" borderId="55" xfId="0" applyBorder="1"/>
    <xf numFmtId="0" fontId="0" fillId="0" borderId="6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4" xfId="0" applyBorder="1" applyAlignment="1">
      <alignment vertical="top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53" xfId="0" applyBorder="1"/>
    <xf numFmtId="0" fontId="0" fillId="0" borderId="9" xfId="0" applyBorder="1"/>
    <xf numFmtId="0" fontId="0" fillId="0" borderId="43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9" xfId="0" applyBorder="1" applyAlignment="1"/>
    <xf numFmtId="0" fontId="0" fillId="0" borderId="9" xfId="0" applyBorder="1" applyAlignment="1"/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2" fillId="0" borderId="52" xfId="0" applyFont="1" applyBorder="1" applyAlignment="1">
      <alignment horizontal="center" vertical="center" wrapText="1"/>
    </xf>
    <xf numFmtId="0" fontId="0" fillId="0" borderId="43" xfId="0" applyBorder="1"/>
    <xf numFmtId="0" fontId="0" fillId="0" borderId="13" xfId="0" applyBorder="1"/>
    <xf numFmtId="0" fontId="0" fillId="0" borderId="1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/>
    <xf numFmtId="0" fontId="2" fillId="0" borderId="25" xfId="0" applyFont="1" applyBorder="1"/>
    <xf numFmtId="0" fontId="0" fillId="2" borderId="5" xfId="0" applyFill="1" applyBorder="1" applyAlignment="1">
      <alignment vertical="top"/>
    </xf>
    <xf numFmtId="0" fontId="0" fillId="2" borderId="43" xfId="0" applyFill="1" applyBorder="1"/>
    <xf numFmtId="0" fontId="0" fillId="2" borderId="48" xfId="0" applyFill="1" applyBorder="1" applyAlignment="1">
      <alignment horizontal="right"/>
    </xf>
    <xf numFmtId="4" fontId="0" fillId="2" borderId="62" xfId="0" applyNumberFormat="1" applyFill="1" applyBorder="1"/>
    <xf numFmtId="0" fontId="0" fillId="2" borderId="3" xfId="0" applyFill="1" applyBorder="1" applyAlignment="1">
      <alignment vertical="top"/>
    </xf>
    <xf numFmtId="0" fontId="0" fillId="2" borderId="9" xfId="0" applyFill="1" applyBorder="1"/>
    <xf numFmtId="0" fontId="0" fillId="2" borderId="28" xfId="0" applyFill="1" applyBorder="1" applyAlignment="1">
      <alignment horizontal="right"/>
    </xf>
    <xf numFmtId="4" fontId="0" fillId="2" borderId="63" xfId="0" applyNumberFormat="1" applyFill="1" applyBorder="1"/>
    <xf numFmtId="0" fontId="0" fillId="2" borderId="38" xfId="0" applyFill="1" applyBorder="1"/>
    <xf numFmtId="0" fontId="0" fillId="2" borderId="69" xfId="0" applyFill="1" applyBorder="1"/>
    <xf numFmtId="0" fontId="0" fillId="2" borderId="13" xfId="0" applyFill="1" applyBorder="1"/>
    <xf numFmtId="4" fontId="0" fillId="2" borderId="61" xfId="0" applyNumberFormat="1" applyFill="1" applyBorder="1"/>
    <xf numFmtId="0" fontId="0" fillId="2" borderId="45" xfId="0" applyFill="1" applyBorder="1"/>
    <xf numFmtId="0" fontId="0" fillId="2" borderId="29" xfId="0" applyFill="1" applyBorder="1"/>
    <xf numFmtId="0" fontId="0" fillId="2" borderId="60" xfId="0" applyFill="1" applyBorder="1" applyAlignment="1">
      <alignment horizontal="right"/>
    </xf>
    <xf numFmtId="0" fontId="0" fillId="0" borderId="3" xfId="0" applyFill="1" applyBorder="1" applyAlignment="1"/>
    <xf numFmtId="4" fontId="0" fillId="2" borderId="69" xfId="0" applyNumberFormat="1" applyFill="1" applyBorder="1"/>
    <xf numFmtId="4" fontId="0" fillId="2" borderId="38" xfId="0" applyNumberFormat="1" applyFill="1" applyBorder="1"/>
    <xf numFmtId="4" fontId="0" fillId="2" borderId="39" xfId="0" applyNumberFormat="1" applyFill="1" applyBorder="1"/>
    <xf numFmtId="4" fontId="0" fillId="2" borderId="60" xfId="0" applyNumberFormat="1" applyFill="1" applyBorder="1"/>
    <xf numFmtId="0" fontId="0" fillId="0" borderId="5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74" xfId="0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9" xfId="0" applyBorder="1" applyAlignment="1"/>
    <xf numFmtId="0" fontId="0" fillId="0" borderId="9" xfId="0" applyBorder="1" applyAlignme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6" xfId="0" applyBorder="1"/>
    <xf numFmtId="0" fontId="0" fillId="0" borderId="39" xfId="0" applyBorder="1"/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/>
    <xf numFmtId="0" fontId="0" fillId="0" borderId="48" xfId="0" applyBorder="1" applyAlignment="1"/>
    <xf numFmtId="0" fontId="0" fillId="0" borderId="55" xfId="0" applyBorder="1"/>
    <xf numFmtId="0" fontId="0" fillId="0" borderId="53" xfId="0" applyBorder="1"/>
    <xf numFmtId="0" fontId="0" fillId="2" borderId="1" xfId="0" applyFill="1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1" xfId="0" applyBorder="1" applyAlignment="1">
      <alignment vertical="top"/>
    </xf>
    <xf numFmtId="0" fontId="0" fillId="0" borderId="6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0" xfId="0" applyBorder="1" applyAlignment="1">
      <alignment vertical="center"/>
    </xf>
    <xf numFmtId="0" fontId="0" fillId="0" borderId="60" xfId="0" applyBorder="1" applyAlignment="1">
      <alignment vertical="top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7" xfId="0" applyBorder="1"/>
    <xf numFmtId="0" fontId="0" fillId="0" borderId="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16" xfId="0" applyBorder="1" applyAlignment="1"/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7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/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70" xfId="0" applyBorder="1"/>
    <xf numFmtId="0" fontId="0" fillId="0" borderId="62" xfId="0" applyBorder="1"/>
    <xf numFmtId="0" fontId="0" fillId="0" borderId="59" xfId="0" applyBorder="1" applyAlignment="1">
      <alignment vertical="top"/>
    </xf>
    <xf numFmtId="0" fontId="0" fillId="0" borderId="63" xfId="0" applyBorder="1" applyAlignment="1">
      <alignment vertical="top"/>
    </xf>
    <xf numFmtId="0" fontId="0" fillId="2" borderId="50" xfId="0" applyFill="1" applyBorder="1" applyAlignment="1">
      <alignment vertical="top"/>
    </xf>
    <xf numFmtId="0" fontId="0" fillId="2" borderId="27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2" fillId="2" borderId="50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0" xfId="0" applyFill="1" applyBorder="1" applyAlignment="1"/>
    <xf numFmtId="0" fontId="0" fillId="2" borderId="33" xfId="0" applyFill="1" applyBorder="1" applyAlignment="1"/>
    <xf numFmtId="0" fontId="0" fillId="0" borderId="8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2"/>
  <sheetViews>
    <sheetView tabSelected="1" topLeftCell="A123" workbookViewId="0">
      <selection activeCell="T140" sqref="T140"/>
    </sheetView>
  </sheetViews>
  <sheetFormatPr defaultRowHeight="15" x14ac:dyDescent="0.25"/>
  <cols>
    <col min="2" max="2" width="15.7109375" customWidth="1"/>
    <col min="3" max="3" width="11.5703125" customWidth="1"/>
    <col min="4" max="4" width="11.28515625" customWidth="1"/>
    <col min="5" max="5" width="13.42578125" customWidth="1"/>
    <col min="6" max="6" width="13.7109375" customWidth="1"/>
    <col min="7" max="7" width="19" customWidth="1"/>
    <col min="8" max="8" width="11.85546875" customWidth="1"/>
    <col min="9" max="10" width="0" hidden="1" customWidth="1"/>
    <col min="11" max="11" width="10.7109375" customWidth="1"/>
    <col min="12" max="12" width="14.42578125" customWidth="1"/>
  </cols>
  <sheetData>
    <row r="3" spans="1:12" x14ac:dyDescent="0.25">
      <c r="A3" s="53"/>
      <c r="B3" s="53"/>
      <c r="C3" s="53"/>
      <c r="D3" s="53" t="s">
        <v>70</v>
      </c>
      <c r="E3" s="53"/>
      <c r="F3" s="53"/>
      <c r="G3" s="53"/>
      <c r="H3" s="53" t="s">
        <v>6</v>
      </c>
      <c r="I3" s="53"/>
      <c r="J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2" x14ac:dyDescent="0.25">
      <c r="A5" s="53"/>
      <c r="B5" s="306" t="s">
        <v>9</v>
      </c>
      <c r="C5" s="306"/>
      <c r="D5" s="306"/>
      <c r="E5" s="306"/>
      <c r="F5" s="306"/>
      <c r="G5" s="306"/>
      <c r="H5" s="306"/>
      <c r="I5" s="251"/>
      <c r="J5" s="251"/>
    </row>
    <row r="6" spans="1:12" ht="15.75" thickBot="1" x14ac:dyDescent="0.3">
      <c r="A6" s="53"/>
      <c r="B6" s="251"/>
      <c r="C6" s="251"/>
      <c r="D6" s="251"/>
      <c r="E6" s="251"/>
      <c r="F6" s="251"/>
      <c r="G6" s="251"/>
      <c r="H6" s="251"/>
      <c r="I6" s="251"/>
      <c r="J6" s="251"/>
    </row>
    <row r="7" spans="1:12" ht="60.75" thickBot="1" x14ac:dyDescent="0.3">
      <c r="A7" s="284" t="s">
        <v>0</v>
      </c>
      <c r="B7" s="307" t="s">
        <v>1</v>
      </c>
      <c r="C7" s="309" t="s">
        <v>14</v>
      </c>
      <c r="D7" s="311" t="s">
        <v>2</v>
      </c>
      <c r="E7" s="309" t="s">
        <v>27</v>
      </c>
      <c r="F7" s="76" t="s">
        <v>33</v>
      </c>
      <c r="G7" s="313" t="s">
        <v>28</v>
      </c>
      <c r="H7" s="315" t="s">
        <v>46</v>
      </c>
      <c r="I7" s="155" t="s">
        <v>47</v>
      </c>
      <c r="J7" s="252" t="s">
        <v>48</v>
      </c>
      <c r="K7" s="262" t="s">
        <v>131</v>
      </c>
      <c r="L7" s="262" t="s">
        <v>50</v>
      </c>
    </row>
    <row r="8" spans="1:12" ht="15.75" thickBot="1" x14ac:dyDescent="0.3">
      <c r="A8" s="285"/>
      <c r="B8" s="308"/>
      <c r="C8" s="310"/>
      <c r="D8" s="312"/>
      <c r="E8" s="310"/>
      <c r="F8" s="182" t="s">
        <v>5</v>
      </c>
      <c r="G8" s="314"/>
      <c r="H8" s="316"/>
      <c r="I8" s="156"/>
      <c r="J8" s="254"/>
      <c r="K8" s="99" t="s">
        <v>51</v>
      </c>
      <c r="L8" s="193" t="s">
        <v>49</v>
      </c>
    </row>
    <row r="9" spans="1:12" ht="15.75" thickBot="1" x14ac:dyDescent="0.3">
      <c r="A9" s="104">
        <v>1</v>
      </c>
      <c r="B9" s="225" t="s">
        <v>20</v>
      </c>
      <c r="C9" s="61" t="s">
        <v>52</v>
      </c>
      <c r="D9" s="61" t="s">
        <v>42</v>
      </c>
      <c r="E9" s="61" t="s">
        <v>71</v>
      </c>
      <c r="F9" s="143" t="s">
        <v>3</v>
      </c>
      <c r="G9" s="13" t="s">
        <v>72</v>
      </c>
      <c r="H9" s="40">
        <v>52448.39</v>
      </c>
      <c r="I9" s="157"/>
      <c r="J9" s="132"/>
      <c r="K9" s="90">
        <v>14605.12</v>
      </c>
      <c r="L9" s="145">
        <f>H9-K9</f>
        <v>37843.269999999997</v>
      </c>
    </row>
    <row r="10" spans="1:12" ht="15.75" thickBot="1" x14ac:dyDescent="0.3">
      <c r="A10" s="106"/>
      <c r="B10" s="227"/>
      <c r="C10" s="83" t="s">
        <v>73</v>
      </c>
      <c r="D10" s="55"/>
      <c r="E10" s="55"/>
      <c r="F10" s="97"/>
      <c r="G10" s="22"/>
      <c r="H10" s="79"/>
      <c r="I10" s="158"/>
      <c r="J10" s="129"/>
      <c r="K10" s="233"/>
      <c r="L10" s="233"/>
    </row>
    <row r="11" spans="1:12" hidden="1" x14ac:dyDescent="0.25">
      <c r="A11" s="105"/>
      <c r="B11" s="225"/>
      <c r="C11" s="61"/>
      <c r="D11" s="61"/>
      <c r="E11" s="61"/>
      <c r="F11" s="118"/>
      <c r="G11" s="150"/>
      <c r="H11" s="166"/>
      <c r="I11" s="159"/>
      <c r="J11" s="129"/>
      <c r="K11" s="233"/>
      <c r="L11" s="233"/>
    </row>
    <row r="12" spans="1:12" hidden="1" x14ac:dyDescent="0.25">
      <c r="A12" s="105"/>
      <c r="B12" s="226"/>
      <c r="C12" s="63"/>
      <c r="D12" s="98"/>
      <c r="E12" s="98"/>
      <c r="F12" s="95"/>
      <c r="G12" s="126"/>
      <c r="H12" s="146"/>
      <c r="I12" s="159"/>
      <c r="J12" s="129"/>
      <c r="K12" s="233"/>
      <c r="L12" s="233"/>
    </row>
    <row r="13" spans="1:12" ht="15.75" hidden="1" thickBot="1" x14ac:dyDescent="0.3">
      <c r="A13" s="105"/>
      <c r="B13" s="226"/>
      <c r="C13" s="98"/>
      <c r="D13" s="98"/>
      <c r="E13" s="98"/>
      <c r="F13" s="121"/>
      <c r="G13" s="149"/>
      <c r="H13" s="165"/>
      <c r="I13" s="160"/>
      <c r="J13" s="131"/>
      <c r="K13" s="233"/>
      <c r="L13" s="233"/>
    </row>
    <row r="14" spans="1:12" ht="15.75" hidden="1" thickBot="1" x14ac:dyDescent="0.3">
      <c r="A14" s="106"/>
      <c r="B14" s="226"/>
      <c r="C14" s="71"/>
      <c r="D14" s="98"/>
      <c r="E14" s="98"/>
      <c r="F14" s="27"/>
      <c r="G14" s="152"/>
      <c r="H14" s="64"/>
      <c r="I14" s="57"/>
      <c r="J14" s="51"/>
      <c r="K14" s="233"/>
      <c r="L14" s="233"/>
    </row>
    <row r="15" spans="1:12" x14ac:dyDescent="0.25">
      <c r="A15" s="179">
        <v>1</v>
      </c>
      <c r="B15" s="241" t="s">
        <v>20</v>
      </c>
      <c r="C15" s="61" t="s">
        <v>52</v>
      </c>
      <c r="D15" s="61" t="s">
        <v>35</v>
      </c>
      <c r="E15" s="61" t="s">
        <v>53</v>
      </c>
      <c r="F15" s="95" t="s">
        <v>3</v>
      </c>
      <c r="G15" s="29" t="s">
        <v>74</v>
      </c>
      <c r="H15" s="88">
        <v>105252.26</v>
      </c>
      <c r="I15" s="39"/>
      <c r="J15" s="132"/>
      <c r="K15" s="233">
        <v>2377.6799999999998</v>
      </c>
      <c r="L15" s="146">
        <f>H15-K15</f>
        <v>102874.58</v>
      </c>
    </row>
    <row r="16" spans="1:12" x14ac:dyDescent="0.25">
      <c r="A16" s="180"/>
      <c r="B16" s="247"/>
      <c r="C16" s="63" t="s">
        <v>54</v>
      </c>
      <c r="D16" s="98"/>
      <c r="E16" s="98"/>
      <c r="F16" s="95" t="s">
        <v>3</v>
      </c>
      <c r="G16" s="29" t="s">
        <v>75</v>
      </c>
      <c r="H16" s="88">
        <v>55105.14</v>
      </c>
      <c r="I16" s="88"/>
      <c r="J16" s="129"/>
      <c r="K16" s="233">
        <v>10250.790000000001</v>
      </c>
      <c r="L16" s="146">
        <f>H16-K16</f>
        <v>44854.35</v>
      </c>
    </row>
    <row r="17" spans="1:12" x14ac:dyDescent="0.25">
      <c r="A17" s="178"/>
      <c r="B17" s="247"/>
      <c r="C17" s="63"/>
      <c r="D17" s="98"/>
      <c r="E17" s="98"/>
      <c r="F17" s="95" t="s">
        <v>3</v>
      </c>
      <c r="G17" s="29" t="s">
        <v>76</v>
      </c>
      <c r="H17" s="88">
        <v>22204</v>
      </c>
      <c r="I17" s="88"/>
      <c r="J17" s="129"/>
      <c r="K17" s="233">
        <v>5595.65</v>
      </c>
      <c r="L17" s="146">
        <f>H17-K17</f>
        <v>16608.349999999999</v>
      </c>
    </row>
    <row r="18" spans="1:12" x14ac:dyDescent="0.25">
      <c r="A18" s="236"/>
      <c r="B18" s="247"/>
      <c r="C18" s="89"/>
      <c r="D18" s="250"/>
      <c r="E18" s="250"/>
      <c r="F18" s="95" t="s">
        <v>3</v>
      </c>
      <c r="G18" s="29" t="s">
        <v>77</v>
      </c>
      <c r="H18" s="88">
        <v>21684.83</v>
      </c>
      <c r="I18" s="88"/>
      <c r="J18" s="130"/>
      <c r="K18" s="233">
        <v>4767.79</v>
      </c>
      <c r="L18" s="146">
        <f>H18-K18</f>
        <v>16917.04</v>
      </c>
    </row>
    <row r="19" spans="1:12" ht="15.75" thickBot="1" x14ac:dyDescent="0.3">
      <c r="A19" s="296"/>
      <c r="B19" s="297"/>
      <c r="C19" s="194"/>
      <c r="D19" s="245"/>
      <c r="E19" s="181"/>
      <c r="F19" s="95" t="s">
        <v>3</v>
      </c>
      <c r="G19" s="29" t="s">
        <v>78</v>
      </c>
      <c r="H19" s="88">
        <v>8681.25</v>
      </c>
      <c r="I19" s="187"/>
      <c r="J19" s="129"/>
      <c r="K19" s="233">
        <v>2646.05</v>
      </c>
      <c r="L19" s="146">
        <f>H19-K19</f>
        <v>6035.2</v>
      </c>
    </row>
    <row r="20" spans="1:12" hidden="1" x14ac:dyDescent="0.25">
      <c r="A20" s="296"/>
      <c r="B20" s="297"/>
      <c r="C20" s="84"/>
      <c r="D20" s="3"/>
      <c r="E20" s="245"/>
      <c r="F20" s="68"/>
      <c r="G20" s="126"/>
      <c r="H20" s="88"/>
      <c r="I20" s="158"/>
      <c r="J20" s="129"/>
      <c r="K20" s="233"/>
      <c r="L20" s="233"/>
    </row>
    <row r="21" spans="1:12" hidden="1" x14ac:dyDescent="0.25">
      <c r="A21" s="296"/>
      <c r="B21" s="297"/>
      <c r="C21" s="235"/>
      <c r="D21" s="245"/>
      <c r="E21" s="245"/>
      <c r="F21" s="24"/>
      <c r="G21" s="126"/>
      <c r="H21" s="146"/>
      <c r="I21" s="146"/>
      <c r="J21" s="129"/>
      <c r="K21" s="233"/>
      <c r="L21" s="233"/>
    </row>
    <row r="22" spans="1:12" ht="15.75" hidden="1" thickBot="1" x14ac:dyDescent="0.3">
      <c r="A22" s="296"/>
      <c r="B22" s="298"/>
      <c r="C22" s="244"/>
      <c r="D22" s="256"/>
      <c r="E22" s="256"/>
      <c r="F22" s="101"/>
      <c r="G22" s="149"/>
      <c r="H22" s="165"/>
      <c r="I22" s="165"/>
      <c r="J22" s="130"/>
      <c r="K22" s="233"/>
      <c r="L22" s="233"/>
    </row>
    <row r="23" spans="1:12" hidden="1" x14ac:dyDescent="0.25">
      <c r="A23" s="299">
        <v>3</v>
      </c>
      <c r="B23" s="300" t="s">
        <v>20</v>
      </c>
      <c r="C23" s="61"/>
      <c r="D23" s="61"/>
      <c r="E23" s="61"/>
      <c r="F23" s="120"/>
      <c r="G23" s="18"/>
      <c r="H23" s="77"/>
      <c r="I23" s="23"/>
      <c r="J23" s="132"/>
      <c r="K23" s="233"/>
      <c r="L23" s="146"/>
    </row>
    <row r="24" spans="1:12" ht="15.75" hidden="1" thickBot="1" x14ac:dyDescent="0.3">
      <c r="A24" s="296"/>
      <c r="B24" s="301"/>
      <c r="C24" s="98"/>
      <c r="D24" s="98"/>
      <c r="E24" s="98"/>
      <c r="F24" s="95"/>
      <c r="G24" s="11"/>
      <c r="H24" s="78"/>
      <c r="I24" s="151"/>
      <c r="J24" s="129"/>
      <c r="K24" s="233"/>
      <c r="L24" s="146"/>
    </row>
    <row r="25" spans="1:12" hidden="1" x14ac:dyDescent="0.25">
      <c r="A25" s="302"/>
      <c r="B25" s="249"/>
      <c r="C25" s="61"/>
      <c r="D25" s="61"/>
      <c r="E25" s="7"/>
      <c r="F25" s="95"/>
      <c r="G25" s="11"/>
      <c r="H25" s="78"/>
      <c r="I25" s="186"/>
      <c r="J25" s="129"/>
      <c r="K25" s="233"/>
      <c r="L25" s="146"/>
    </row>
    <row r="26" spans="1:12" ht="15.75" hidden="1" thickBot="1" x14ac:dyDescent="0.3">
      <c r="A26" s="302"/>
      <c r="B26" s="304"/>
      <c r="C26" s="55"/>
      <c r="D26" s="55"/>
      <c r="E26" s="4"/>
      <c r="F26" s="97"/>
      <c r="G26" s="8"/>
      <c r="H26" s="79"/>
      <c r="I26" s="151"/>
      <c r="J26" s="131"/>
      <c r="K26" s="171"/>
      <c r="L26" s="167"/>
    </row>
    <row r="27" spans="1:12" hidden="1" x14ac:dyDescent="0.25">
      <c r="A27" s="303"/>
      <c r="B27" s="305"/>
      <c r="C27" s="323"/>
      <c r="D27" s="255"/>
      <c r="E27" s="255"/>
      <c r="F27" s="25"/>
      <c r="G27" s="152"/>
      <c r="H27" s="64"/>
      <c r="I27" s="64"/>
      <c r="J27" s="133"/>
      <c r="K27" s="232"/>
      <c r="L27" s="232"/>
    </row>
    <row r="28" spans="1:12" ht="15.75" hidden="1" thickBot="1" x14ac:dyDescent="0.3">
      <c r="A28" s="303"/>
      <c r="B28" s="305"/>
      <c r="C28" s="324"/>
      <c r="D28" s="256"/>
      <c r="E28" s="256"/>
      <c r="F28" s="256"/>
      <c r="G28" s="123"/>
      <c r="H28" s="165"/>
      <c r="I28" s="165"/>
      <c r="J28" s="129"/>
      <c r="K28" s="233"/>
      <c r="L28" s="233"/>
    </row>
    <row r="29" spans="1:12" ht="15.75" thickBot="1" x14ac:dyDescent="0.3">
      <c r="A29" s="289" t="s">
        <v>7</v>
      </c>
      <c r="B29" s="290"/>
      <c r="C29" s="287"/>
      <c r="D29" s="287"/>
      <c r="E29" s="287"/>
      <c r="F29" s="287"/>
      <c r="G29" s="287"/>
      <c r="H29" s="5">
        <f>H9+H15+H16+H17+H18+H19+H23+H24+H25+H26</f>
        <v>265375.87</v>
      </c>
      <c r="I29" s="5">
        <f t="shared" ref="I29:L29" si="0">I9+I15+I16+I17+I18+I19+I23+I24+I25+I26</f>
        <v>0</v>
      </c>
      <c r="J29" s="5">
        <f t="shared" si="0"/>
        <v>0</v>
      </c>
      <c r="K29" s="5">
        <f t="shared" si="0"/>
        <v>40243.08</v>
      </c>
      <c r="L29" s="5">
        <f t="shared" si="0"/>
        <v>225132.79000000004</v>
      </c>
    </row>
    <row r="30" spans="1:12" hidden="1" x14ac:dyDescent="0.25">
      <c r="A30" s="378"/>
      <c r="B30" s="376"/>
      <c r="C30" s="380"/>
      <c r="D30" s="263"/>
      <c r="E30" s="382"/>
      <c r="F30" s="264"/>
      <c r="G30" s="265"/>
      <c r="H30" s="266"/>
      <c r="I30" s="266"/>
      <c r="J30" s="279"/>
      <c r="K30" s="233"/>
      <c r="L30" s="233"/>
    </row>
    <row r="31" spans="1:12" ht="15.75" hidden="1" thickBot="1" x14ac:dyDescent="0.3">
      <c r="A31" s="379"/>
      <c r="B31" s="377"/>
      <c r="C31" s="381"/>
      <c r="D31" s="267"/>
      <c r="E31" s="383"/>
      <c r="F31" s="268"/>
      <c r="G31" s="269"/>
      <c r="H31" s="270"/>
      <c r="I31" s="270"/>
      <c r="J31" s="279"/>
      <c r="K31" s="233"/>
      <c r="L31" s="233"/>
    </row>
    <row r="32" spans="1:12" hidden="1" x14ac:dyDescent="0.25">
      <c r="A32" s="230"/>
      <c r="B32" s="246"/>
      <c r="C32" s="255"/>
      <c r="D32" s="255"/>
      <c r="E32" s="255"/>
      <c r="F32" s="255"/>
      <c r="G32" s="150"/>
      <c r="H32" s="166"/>
      <c r="I32" s="166"/>
      <c r="J32" s="129"/>
      <c r="K32" s="233"/>
      <c r="L32" s="233"/>
    </row>
    <row r="33" spans="1:12" ht="15.75" hidden="1" thickBot="1" x14ac:dyDescent="0.3">
      <c r="A33" s="235"/>
      <c r="B33" s="248"/>
      <c r="C33" s="256"/>
      <c r="D33" s="256"/>
      <c r="E33" s="256"/>
      <c r="F33" s="256"/>
      <c r="G33" s="149"/>
      <c r="H33" s="165"/>
      <c r="I33" s="165"/>
      <c r="J33" s="130"/>
      <c r="K33" s="109"/>
      <c r="L33" s="109"/>
    </row>
    <row r="34" spans="1:12" x14ac:dyDescent="0.25">
      <c r="A34" s="235">
        <v>1</v>
      </c>
      <c r="B34" s="319" t="s">
        <v>13</v>
      </c>
      <c r="C34" s="61" t="s">
        <v>65</v>
      </c>
      <c r="D34" s="61" t="s">
        <v>16</v>
      </c>
      <c r="E34" s="7" t="s">
        <v>66</v>
      </c>
      <c r="F34" s="177" t="s">
        <v>3</v>
      </c>
      <c r="G34" s="56" t="s">
        <v>79</v>
      </c>
      <c r="H34" s="32">
        <v>23744.12</v>
      </c>
      <c r="I34" s="39"/>
      <c r="J34" s="132"/>
      <c r="K34" s="90">
        <v>9297.36</v>
      </c>
      <c r="L34" s="145">
        <f>H34-K34</f>
        <v>14446.759999999998</v>
      </c>
    </row>
    <row r="35" spans="1:12" ht="15.75" thickBot="1" x14ac:dyDescent="0.3">
      <c r="A35" s="235"/>
      <c r="B35" s="320"/>
      <c r="C35" s="83" t="s">
        <v>67</v>
      </c>
      <c r="D35" s="55"/>
      <c r="E35" s="4"/>
      <c r="F35" s="121"/>
      <c r="G35" s="41"/>
      <c r="H35" s="52"/>
      <c r="I35" s="52"/>
      <c r="J35" s="130"/>
      <c r="K35" s="109"/>
      <c r="L35" s="109"/>
    </row>
    <row r="36" spans="1:12" ht="15.75" thickBot="1" x14ac:dyDescent="0.3">
      <c r="A36" s="321">
        <v>2</v>
      </c>
      <c r="B36" s="319" t="s">
        <v>13</v>
      </c>
      <c r="C36" s="61" t="s">
        <v>65</v>
      </c>
      <c r="D36" s="61" t="s">
        <v>15</v>
      </c>
      <c r="E36" s="61" t="s">
        <v>68</v>
      </c>
      <c r="F36" s="120" t="s">
        <v>3</v>
      </c>
      <c r="G36" s="28" t="s">
        <v>80</v>
      </c>
      <c r="H36" s="39">
        <v>42968.92</v>
      </c>
      <c r="I36" s="32"/>
      <c r="J36" s="132"/>
      <c r="K36" s="90">
        <v>16065.18</v>
      </c>
      <c r="L36" s="145">
        <f>H36-K36</f>
        <v>26903.739999999998</v>
      </c>
    </row>
    <row r="37" spans="1:12" ht="15.75" thickBot="1" x14ac:dyDescent="0.3">
      <c r="A37" s="292"/>
      <c r="B37" s="322"/>
      <c r="C37" s="60" t="s">
        <v>69</v>
      </c>
      <c r="D37" s="55"/>
      <c r="E37" s="55"/>
      <c r="F37" s="97" t="s">
        <v>3</v>
      </c>
      <c r="G37" s="22" t="s">
        <v>81</v>
      </c>
      <c r="H37" s="26">
        <v>17773.72</v>
      </c>
      <c r="I37" s="195"/>
      <c r="J37" s="131"/>
      <c r="K37" s="171">
        <v>6576.12</v>
      </c>
      <c r="L37" s="167">
        <f>H37-K37</f>
        <v>11197.600000000002</v>
      </c>
    </row>
    <row r="38" spans="1:12" hidden="1" x14ac:dyDescent="0.25">
      <c r="A38" s="216">
        <v>3</v>
      </c>
      <c r="B38" s="319" t="s">
        <v>13</v>
      </c>
      <c r="C38" s="3"/>
      <c r="D38" s="98"/>
      <c r="E38" s="3"/>
      <c r="F38" s="107"/>
      <c r="G38" s="150"/>
      <c r="H38" s="166"/>
      <c r="I38" s="166"/>
      <c r="J38" s="133"/>
      <c r="K38" s="232"/>
      <c r="L38" s="232"/>
    </row>
    <row r="39" spans="1:12" ht="15.75" hidden="1" thickBot="1" x14ac:dyDescent="0.3">
      <c r="A39" s="217"/>
      <c r="B39" s="322"/>
      <c r="C39" s="3"/>
      <c r="D39" s="55"/>
      <c r="E39" s="60"/>
      <c r="F39" s="42"/>
      <c r="G39" s="126"/>
      <c r="H39" s="146"/>
      <c r="I39" s="146"/>
      <c r="J39" s="129"/>
      <c r="K39" s="233"/>
      <c r="L39" s="233"/>
    </row>
    <row r="40" spans="1:12" hidden="1" x14ac:dyDescent="0.25">
      <c r="A40" s="217"/>
      <c r="B40" s="322"/>
      <c r="C40" s="63"/>
      <c r="D40" s="98"/>
      <c r="E40" s="80"/>
      <c r="F40" s="42"/>
      <c r="G40" s="126"/>
      <c r="H40" s="146"/>
      <c r="I40" s="146"/>
      <c r="J40" s="129"/>
      <c r="K40" s="233"/>
      <c r="L40" s="233"/>
    </row>
    <row r="41" spans="1:12" hidden="1" x14ac:dyDescent="0.25">
      <c r="A41" s="217"/>
      <c r="B41" s="322"/>
      <c r="C41" s="63"/>
      <c r="D41" s="98"/>
      <c r="E41" s="80"/>
      <c r="F41" s="42"/>
      <c r="G41" s="126"/>
      <c r="H41" s="146"/>
      <c r="I41" s="146"/>
      <c r="J41" s="129"/>
      <c r="K41" s="233"/>
      <c r="L41" s="233"/>
    </row>
    <row r="42" spans="1:12" hidden="1" x14ac:dyDescent="0.25">
      <c r="A42" s="217"/>
      <c r="B42" s="322"/>
      <c r="C42" s="63"/>
      <c r="D42" s="98"/>
      <c r="E42" s="80"/>
      <c r="F42" s="42"/>
      <c r="G42" s="126"/>
      <c r="H42" s="146"/>
      <c r="I42" s="146"/>
      <c r="J42" s="129"/>
      <c r="K42" s="233"/>
      <c r="L42" s="233"/>
    </row>
    <row r="43" spans="1:12" ht="15.75" hidden="1" thickBot="1" x14ac:dyDescent="0.3">
      <c r="A43" s="218"/>
      <c r="B43" s="322"/>
      <c r="C43" s="55"/>
      <c r="D43" s="55"/>
      <c r="E43" s="82"/>
      <c r="F43" s="42"/>
      <c r="G43" s="126"/>
      <c r="H43" s="146"/>
      <c r="I43" s="146"/>
      <c r="J43" s="129"/>
      <c r="K43" s="233"/>
      <c r="L43" s="233"/>
    </row>
    <row r="44" spans="1:12" hidden="1" x14ac:dyDescent="0.25">
      <c r="A44" s="217"/>
      <c r="B44" s="224"/>
      <c r="C44" s="71"/>
      <c r="D44" s="98"/>
      <c r="E44" s="80"/>
      <c r="F44" s="257"/>
      <c r="G44" s="69"/>
      <c r="H44" s="221"/>
      <c r="I44" s="221"/>
      <c r="J44" s="236"/>
      <c r="K44" s="233"/>
      <c r="L44" s="233"/>
    </row>
    <row r="45" spans="1:12" hidden="1" x14ac:dyDescent="0.25">
      <c r="A45" s="217"/>
      <c r="B45" s="224"/>
      <c r="C45" s="71"/>
      <c r="D45" s="98"/>
      <c r="E45" s="80"/>
      <c r="F45" s="257"/>
      <c r="G45" s="69"/>
      <c r="H45" s="221"/>
      <c r="I45" s="221"/>
      <c r="J45" s="236"/>
      <c r="K45" s="233"/>
      <c r="L45" s="233"/>
    </row>
    <row r="46" spans="1:12" ht="15.75" hidden="1" thickBot="1" x14ac:dyDescent="0.3">
      <c r="A46" s="217"/>
      <c r="B46" s="224"/>
      <c r="C46" s="71"/>
      <c r="D46" s="98"/>
      <c r="E46" s="80"/>
      <c r="F46" s="257"/>
      <c r="G46" s="69"/>
      <c r="H46" s="221"/>
      <c r="I46" s="221"/>
      <c r="J46" s="236"/>
      <c r="K46" s="233"/>
      <c r="L46" s="233"/>
    </row>
    <row r="47" spans="1:12" hidden="1" x14ac:dyDescent="0.25">
      <c r="A47" s="219">
        <v>4</v>
      </c>
      <c r="B47" s="219" t="s">
        <v>13</v>
      </c>
      <c r="C47" s="61"/>
      <c r="D47" s="61"/>
      <c r="E47" s="7"/>
      <c r="F47" s="120"/>
      <c r="G47" s="128"/>
      <c r="H47" s="145"/>
      <c r="I47" s="145"/>
      <c r="J47" s="129"/>
      <c r="K47" s="233"/>
      <c r="L47" s="233"/>
    </row>
    <row r="48" spans="1:12" ht="15.75" hidden="1" thickBot="1" x14ac:dyDescent="0.3">
      <c r="A48" s="221"/>
      <c r="B48" s="221"/>
      <c r="C48" s="55"/>
      <c r="D48" s="98"/>
      <c r="E48" s="1"/>
      <c r="F48" s="97"/>
      <c r="G48" s="127"/>
      <c r="H48" s="167"/>
      <c r="I48" s="167"/>
      <c r="J48" s="129"/>
      <c r="K48" s="233"/>
      <c r="L48" s="233"/>
    </row>
    <row r="49" spans="1:12" hidden="1" x14ac:dyDescent="0.25">
      <c r="A49" s="221"/>
      <c r="B49" s="221"/>
      <c r="C49" s="98"/>
      <c r="D49" s="98"/>
      <c r="E49" s="63"/>
      <c r="F49" s="72"/>
      <c r="G49" s="115"/>
      <c r="H49" s="146"/>
      <c r="I49" s="146"/>
      <c r="J49" s="129"/>
      <c r="K49" s="233"/>
      <c r="L49" s="233"/>
    </row>
    <row r="50" spans="1:12" ht="15.75" hidden="1" thickBot="1" x14ac:dyDescent="0.3">
      <c r="A50" s="221"/>
      <c r="B50" s="221"/>
      <c r="C50" s="71"/>
      <c r="D50" s="98"/>
      <c r="E50" s="63"/>
      <c r="F50" s="74"/>
      <c r="G50" s="124"/>
      <c r="H50" s="167"/>
      <c r="I50" s="167"/>
      <c r="J50" s="129"/>
      <c r="K50" s="233"/>
      <c r="L50" s="233"/>
    </row>
    <row r="51" spans="1:12" hidden="1" x14ac:dyDescent="0.25">
      <c r="A51" s="221"/>
      <c r="B51" s="221"/>
      <c r="C51" s="71"/>
      <c r="D51" s="98"/>
      <c r="E51" s="63"/>
      <c r="F51" s="72"/>
      <c r="G51" s="115"/>
      <c r="H51" s="146"/>
      <c r="I51" s="146"/>
      <c r="J51" s="129"/>
      <c r="K51" s="233"/>
      <c r="L51" s="233"/>
    </row>
    <row r="52" spans="1:12" ht="15.75" hidden="1" thickBot="1" x14ac:dyDescent="0.3">
      <c r="A52" s="222"/>
      <c r="B52" s="222"/>
      <c r="C52" s="83"/>
      <c r="D52" s="55"/>
      <c r="E52" s="60"/>
      <c r="F52" s="74"/>
      <c r="G52" s="124"/>
      <c r="H52" s="167"/>
      <c r="I52" s="167"/>
      <c r="J52" s="129"/>
      <c r="K52" s="233"/>
      <c r="L52" s="233"/>
    </row>
    <row r="53" spans="1:12" ht="15.75" hidden="1" thickBot="1" x14ac:dyDescent="0.3">
      <c r="A53" s="221"/>
      <c r="B53" s="221"/>
      <c r="C53" s="83"/>
      <c r="D53" s="55"/>
      <c r="E53" s="85"/>
      <c r="F53" s="27"/>
      <c r="G53" s="65"/>
      <c r="H53" s="64"/>
      <c r="I53" s="64"/>
      <c r="J53" s="129"/>
      <c r="K53" s="233"/>
      <c r="L53" s="233"/>
    </row>
    <row r="54" spans="1:12" hidden="1" x14ac:dyDescent="0.25">
      <c r="A54" s="221"/>
      <c r="B54" s="221"/>
      <c r="C54" s="96"/>
      <c r="D54" s="220"/>
      <c r="E54" s="229"/>
      <c r="F54" s="42"/>
      <c r="G54" s="115"/>
      <c r="H54" s="146"/>
      <c r="I54" s="146"/>
      <c r="J54" s="129"/>
      <c r="K54" s="233"/>
      <c r="L54" s="233"/>
    </row>
    <row r="55" spans="1:12" ht="15.75" hidden="1" thickBot="1" x14ac:dyDescent="0.3">
      <c r="A55" s="221"/>
      <c r="B55" s="221"/>
      <c r="C55" s="220"/>
      <c r="D55" s="220"/>
      <c r="E55" s="229"/>
      <c r="F55" s="43"/>
      <c r="G55" s="125"/>
      <c r="H55" s="165"/>
      <c r="I55" s="165"/>
      <c r="J55" s="129"/>
      <c r="K55" s="233"/>
      <c r="L55" s="233"/>
    </row>
    <row r="56" spans="1:12" hidden="1" x14ac:dyDescent="0.25">
      <c r="A56" s="87">
        <v>5</v>
      </c>
      <c r="B56" s="219" t="s">
        <v>13</v>
      </c>
      <c r="C56" s="61"/>
      <c r="D56" s="61"/>
      <c r="E56" s="7"/>
      <c r="F56" s="92"/>
      <c r="G56" s="122"/>
      <c r="H56" s="145"/>
      <c r="I56" s="145"/>
      <c r="J56" s="129"/>
      <c r="K56" s="233"/>
      <c r="L56" s="233"/>
    </row>
    <row r="57" spans="1:12" ht="15.75" hidden="1" thickBot="1" x14ac:dyDescent="0.3">
      <c r="A57" s="220"/>
      <c r="B57" s="221"/>
      <c r="C57" s="60"/>
      <c r="D57" s="98"/>
      <c r="E57" s="3"/>
      <c r="F57" s="97"/>
      <c r="G57" s="127"/>
      <c r="H57" s="167"/>
      <c r="I57" s="167"/>
      <c r="J57" s="129"/>
      <c r="K57" s="233"/>
      <c r="L57" s="233"/>
    </row>
    <row r="58" spans="1:12" hidden="1" x14ac:dyDescent="0.25">
      <c r="A58" s="220"/>
      <c r="B58" s="221"/>
      <c r="C58" s="98"/>
      <c r="D58" s="98"/>
      <c r="E58" s="63"/>
      <c r="F58" s="107"/>
      <c r="G58" s="150"/>
      <c r="H58" s="166"/>
      <c r="I58" s="166"/>
      <c r="J58" s="129"/>
      <c r="K58" s="233"/>
      <c r="L58" s="233"/>
    </row>
    <row r="59" spans="1:12" hidden="1" x14ac:dyDescent="0.25">
      <c r="A59" s="220"/>
      <c r="B59" s="221"/>
      <c r="C59" s="98"/>
      <c r="D59" s="98"/>
      <c r="E59" s="63"/>
      <c r="F59" s="42"/>
      <c r="G59" s="126"/>
      <c r="H59" s="146"/>
      <c r="I59" s="146"/>
      <c r="J59" s="129"/>
      <c r="K59" s="233"/>
      <c r="L59" s="233"/>
    </row>
    <row r="60" spans="1:12" ht="15.75" hidden="1" thickBot="1" x14ac:dyDescent="0.3">
      <c r="A60" s="261"/>
      <c r="B60" s="222"/>
      <c r="C60" s="60"/>
      <c r="D60" s="55"/>
      <c r="E60" s="60"/>
      <c r="F60" s="31"/>
      <c r="G60" s="127"/>
      <c r="H60" s="167"/>
      <c r="I60" s="167"/>
      <c r="J60" s="129"/>
      <c r="K60" s="233"/>
      <c r="L60" s="233"/>
    </row>
    <row r="61" spans="1:12" ht="15.75" hidden="1" thickBot="1" x14ac:dyDescent="0.3">
      <c r="A61" s="261"/>
      <c r="B61" s="261"/>
      <c r="C61" s="222"/>
      <c r="D61" s="222"/>
      <c r="E61" s="60"/>
      <c r="F61" s="19"/>
      <c r="G61" s="37"/>
      <c r="H61" s="38"/>
      <c r="I61" s="38"/>
      <c r="J61" s="129"/>
      <c r="K61" s="109"/>
      <c r="L61" s="109"/>
    </row>
    <row r="62" spans="1:12" ht="15.75" thickBot="1" x14ac:dyDescent="0.3">
      <c r="A62" s="286" t="s">
        <v>4</v>
      </c>
      <c r="B62" s="287"/>
      <c r="C62" s="287"/>
      <c r="D62" s="287"/>
      <c r="E62" s="287"/>
      <c r="F62" s="287"/>
      <c r="G62" s="287"/>
      <c r="H62" s="5">
        <f>SUM(H30:H61)</f>
        <v>84486.76</v>
      </c>
      <c r="I62" s="5">
        <f t="shared" ref="I62:L62" si="1">SUM(I30:I61)</f>
        <v>0</v>
      </c>
      <c r="J62" s="5">
        <f t="shared" si="1"/>
        <v>0</v>
      </c>
      <c r="K62" s="5">
        <f t="shared" si="1"/>
        <v>31938.66</v>
      </c>
      <c r="L62" s="5">
        <f t="shared" si="1"/>
        <v>52548.100000000006</v>
      </c>
    </row>
    <row r="63" spans="1:12" hidden="1" x14ac:dyDescent="0.25">
      <c r="A63" s="374"/>
      <c r="B63" s="376"/>
      <c r="C63" s="268"/>
      <c r="D63" s="268"/>
      <c r="E63" s="268"/>
      <c r="F63" s="271"/>
      <c r="G63" s="272"/>
      <c r="H63" s="266"/>
      <c r="I63" s="280"/>
      <c r="J63" s="279"/>
      <c r="K63" s="232"/>
      <c r="L63" s="191"/>
    </row>
    <row r="64" spans="1:12" hidden="1" x14ac:dyDescent="0.25">
      <c r="A64" s="374"/>
      <c r="B64" s="376"/>
      <c r="C64" s="273"/>
      <c r="D64" s="273"/>
      <c r="E64" s="273"/>
      <c r="F64" s="271"/>
      <c r="G64" s="272"/>
      <c r="H64" s="266"/>
      <c r="I64" s="280"/>
      <c r="J64" s="279"/>
      <c r="K64" s="233"/>
      <c r="L64" s="147"/>
    </row>
    <row r="65" spans="1:12" hidden="1" x14ac:dyDescent="0.25">
      <c r="A65" s="374"/>
      <c r="B65" s="376"/>
      <c r="C65" s="273"/>
      <c r="D65" s="273"/>
      <c r="E65" s="273"/>
      <c r="F65" s="271"/>
      <c r="G65" s="272"/>
      <c r="H65" s="266"/>
      <c r="I65" s="280"/>
      <c r="J65" s="279"/>
      <c r="K65" s="233"/>
      <c r="L65" s="147"/>
    </row>
    <row r="66" spans="1:12" ht="15.75" hidden="1" thickBot="1" x14ac:dyDescent="0.3">
      <c r="A66" s="375"/>
      <c r="B66" s="377"/>
      <c r="C66" s="273"/>
      <c r="D66" s="273"/>
      <c r="E66" s="273"/>
      <c r="F66" s="271"/>
      <c r="G66" s="272"/>
      <c r="H66" s="274"/>
      <c r="I66" s="281"/>
      <c r="J66" s="282"/>
      <c r="K66" s="233"/>
      <c r="L66" s="233"/>
    </row>
    <row r="67" spans="1:12" ht="15.75" thickBot="1" x14ac:dyDescent="0.3">
      <c r="A67" s="286" t="s">
        <v>29</v>
      </c>
      <c r="B67" s="287"/>
      <c r="C67" s="287"/>
      <c r="D67" s="287"/>
      <c r="E67" s="287"/>
      <c r="F67" s="287"/>
      <c r="G67" s="287"/>
      <c r="H67" s="5">
        <f>SUM(H63:H66)</f>
        <v>0</v>
      </c>
      <c r="I67" s="163">
        <v>0</v>
      </c>
      <c r="J67" s="196"/>
      <c r="K67" s="233"/>
      <c r="L67" s="233"/>
    </row>
    <row r="68" spans="1:12" hidden="1" x14ac:dyDescent="0.25">
      <c r="A68" s="230"/>
      <c r="B68" s="255"/>
      <c r="C68" s="255"/>
      <c r="D68" s="255"/>
      <c r="E68" s="255"/>
      <c r="F68" s="255"/>
      <c r="G68" s="139"/>
      <c r="H68" s="166"/>
      <c r="I68" s="161"/>
      <c r="J68" s="133"/>
      <c r="K68" s="233"/>
      <c r="L68" s="233"/>
    </row>
    <row r="69" spans="1:12" hidden="1" x14ac:dyDescent="0.25">
      <c r="A69" s="235"/>
      <c r="B69" s="245"/>
      <c r="C69" s="245"/>
      <c r="D69" s="245"/>
      <c r="E69" s="245"/>
      <c r="F69" s="245"/>
      <c r="G69" s="136"/>
      <c r="H69" s="146"/>
      <c r="I69" s="159"/>
      <c r="J69" s="129"/>
      <c r="K69" s="233"/>
      <c r="L69" s="233"/>
    </row>
    <row r="70" spans="1:12" ht="15.75" hidden="1" thickBot="1" x14ac:dyDescent="0.3">
      <c r="A70" s="235"/>
      <c r="B70" s="245"/>
      <c r="C70" s="256"/>
      <c r="D70" s="256"/>
      <c r="E70" s="256"/>
      <c r="F70" s="256"/>
      <c r="G70" s="123"/>
      <c r="H70" s="165"/>
      <c r="I70" s="162"/>
      <c r="J70" s="130"/>
      <c r="K70" s="109"/>
      <c r="L70" s="109"/>
    </row>
    <row r="71" spans="1:12" x14ac:dyDescent="0.25">
      <c r="A71" s="325">
        <v>1</v>
      </c>
      <c r="B71" s="238" t="s">
        <v>22</v>
      </c>
      <c r="C71" s="61" t="s">
        <v>52</v>
      </c>
      <c r="D71" s="61" t="s">
        <v>21</v>
      </c>
      <c r="E71" s="61" t="s">
        <v>55</v>
      </c>
      <c r="F71" s="253" t="s">
        <v>24</v>
      </c>
      <c r="G71" s="58" t="s">
        <v>82</v>
      </c>
      <c r="H71" s="50">
        <v>26498.74</v>
      </c>
      <c r="I71" s="164"/>
      <c r="J71" s="197"/>
      <c r="K71" s="90">
        <v>11362.91</v>
      </c>
      <c r="L71" s="145">
        <f>H71-K71</f>
        <v>15135.830000000002</v>
      </c>
    </row>
    <row r="72" spans="1:12" ht="15.75" thickBot="1" x14ac:dyDescent="0.3">
      <c r="A72" s="326"/>
      <c r="B72" s="224"/>
      <c r="C72" s="55" t="s">
        <v>56</v>
      </c>
      <c r="D72" s="55"/>
      <c r="E72" s="55"/>
      <c r="F72" s="91"/>
      <c r="G72" s="124"/>
      <c r="H72" s="167"/>
      <c r="I72" s="160"/>
      <c r="J72" s="131"/>
      <c r="K72" s="171"/>
      <c r="L72" s="171"/>
    </row>
    <row r="73" spans="1:12" ht="15.75" thickBot="1" x14ac:dyDescent="0.3">
      <c r="A73" s="286" t="s">
        <v>23</v>
      </c>
      <c r="B73" s="287"/>
      <c r="C73" s="290"/>
      <c r="D73" s="290"/>
      <c r="E73" s="290"/>
      <c r="F73" s="290"/>
      <c r="G73" s="290"/>
      <c r="H73" s="21">
        <f>SUM(H71:H72)</f>
        <v>26498.74</v>
      </c>
      <c r="I73" s="21">
        <f t="shared" ref="I73:L73" si="2">SUM(I71:I72)</f>
        <v>0</v>
      </c>
      <c r="J73" s="21">
        <f t="shared" si="2"/>
        <v>0</v>
      </c>
      <c r="K73" s="21">
        <f t="shared" si="2"/>
        <v>11362.91</v>
      </c>
      <c r="L73" s="21">
        <f t="shared" si="2"/>
        <v>15135.830000000002</v>
      </c>
    </row>
    <row r="74" spans="1:12" ht="15.75" thickBot="1" x14ac:dyDescent="0.3">
      <c r="A74" s="327">
        <v>2</v>
      </c>
      <c r="B74" s="328" t="s">
        <v>17</v>
      </c>
      <c r="C74" s="59" t="s">
        <v>65</v>
      </c>
      <c r="D74" s="61" t="s">
        <v>34</v>
      </c>
      <c r="E74" s="61" t="s">
        <v>132</v>
      </c>
      <c r="F74" s="120" t="s">
        <v>3</v>
      </c>
      <c r="G74" s="45" t="s">
        <v>133</v>
      </c>
      <c r="H74" s="45">
        <v>34484.26</v>
      </c>
      <c r="I74" s="45"/>
      <c r="J74" s="198"/>
      <c r="K74" s="90"/>
      <c r="L74" s="140">
        <v>34484.26</v>
      </c>
    </row>
    <row r="75" spans="1:12" ht="15.75" thickBot="1" x14ac:dyDescent="0.3">
      <c r="A75" s="326"/>
      <c r="B75" s="329"/>
      <c r="C75" s="108" t="s">
        <v>134</v>
      </c>
      <c r="D75" s="55"/>
      <c r="E75" s="55"/>
      <c r="F75" s="97"/>
      <c r="G75" s="176"/>
      <c r="H75" s="31"/>
      <c r="I75" s="31"/>
      <c r="J75" s="134"/>
      <c r="K75" s="171"/>
      <c r="L75" s="171"/>
    </row>
    <row r="76" spans="1:12" ht="15.75" hidden="1" thickBot="1" x14ac:dyDescent="0.3">
      <c r="A76" s="235"/>
      <c r="B76" s="329"/>
      <c r="C76" s="63"/>
      <c r="D76" s="98"/>
      <c r="E76" s="3"/>
      <c r="F76" s="215"/>
      <c r="G76" s="278"/>
      <c r="H76" s="19"/>
      <c r="I76" s="19"/>
      <c r="J76" s="133"/>
      <c r="K76" s="232"/>
      <c r="L76" s="232"/>
    </row>
    <row r="77" spans="1:12" ht="15.75" hidden="1" thickBot="1" x14ac:dyDescent="0.3">
      <c r="A77" s="235"/>
      <c r="B77" s="329"/>
      <c r="C77" s="63"/>
      <c r="D77" s="98"/>
      <c r="E77" s="3"/>
      <c r="F77" s="256"/>
      <c r="G77" s="123"/>
      <c r="H77" s="165"/>
      <c r="I77" s="165"/>
      <c r="J77" s="129"/>
      <c r="K77" s="233"/>
      <c r="L77" s="233"/>
    </row>
    <row r="78" spans="1:12" hidden="1" x14ac:dyDescent="0.25">
      <c r="A78" s="244"/>
      <c r="B78" s="329"/>
      <c r="C78" s="59"/>
      <c r="D78" s="61"/>
      <c r="E78" s="7"/>
      <c r="F78" s="59"/>
      <c r="G78" s="153"/>
      <c r="H78" s="59"/>
      <c r="I78" s="59"/>
      <c r="J78" s="129"/>
      <c r="K78" s="233"/>
      <c r="L78" s="233"/>
    </row>
    <row r="79" spans="1:12" ht="15.75" hidden="1" thickBot="1" x14ac:dyDescent="0.3">
      <c r="A79" s="244"/>
      <c r="B79" s="295"/>
      <c r="C79" s="55"/>
      <c r="D79" s="55"/>
      <c r="E79" s="4"/>
      <c r="F79" s="245"/>
      <c r="G79" s="136"/>
      <c r="H79" s="146"/>
      <c r="I79" s="146"/>
      <c r="J79" s="129"/>
      <c r="K79" s="109"/>
      <c r="L79" s="109"/>
    </row>
    <row r="80" spans="1:12" ht="15.75" thickBot="1" x14ac:dyDescent="0.3">
      <c r="A80" s="286" t="s">
        <v>10</v>
      </c>
      <c r="B80" s="287"/>
      <c r="C80" s="290"/>
      <c r="D80" s="290"/>
      <c r="E80" s="290"/>
      <c r="F80" s="290"/>
      <c r="G80" s="290"/>
      <c r="H80" s="21">
        <f>SUM(H74:H79)</f>
        <v>34484.26</v>
      </c>
      <c r="I80" s="21">
        <f t="shared" ref="I80:L80" si="3">SUM(I74:I79)</f>
        <v>0</v>
      </c>
      <c r="J80" s="21">
        <f t="shared" si="3"/>
        <v>0</v>
      </c>
      <c r="K80" s="21">
        <f t="shared" si="3"/>
        <v>0</v>
      </c>
      <c r="L80" s="21">
        <f t="shared" si="3"/>
        <v>34484.26</v>
      </c>
    </row>
    <row r="81" spans="1:12" hidden="1" x14ac:dyDescent="0.25">
      <c r="A81" s="291">
        <v>1</v>
      </c>
      <c r="B81" s="328" t="s">
        <v>26</v>
      </c>
      <c r="C81" s="59"/>
      <c r="D81" s="61"/>
      <c r="E81" s="61"/>
      <c r="F81" s="72"/>
      <c r="G81" s="115"/>
      <c r="H81" s="147"/>
      <c r="I81" s="147"/>
      <c r="J81" s="135"/>
      <c r="K81" s="232"/>
      <c r="L81" s="232"/>
    </row>
    <row r="82" spans="1:12" hidden="1" x14ac:dyDescent="0.25">
      <c r="A82" s="292"/>
      <c r="B82" s="329"/>
      <c r="C82" s="63"/>
      <c r="D82" s="98"/>
      <c r="E82" s="98"/>
      <c r="F82" s="72"/>
      <c r="G82" s="115"/>
      <c r="H82" s="146"/>
      <c r="I82" s="146"/>
      <c r="J82" s="129"/>
      <c r="K82" s="233"/>
      <c r="L82" s="233"/>
    </row>
    <row r="83" spans="1:12" hidden="1" x14ac:dyDescent="0.25">
      <c r="A83" s="292"/>
      <c r="B83" s="330"/>
      <c r="C83" s="245"/>
      <c r="D83" s="245"/>
      <c r="E83" s="245"/>
      <c r="F83" s="72"/>
      <c r="G83" s="115"/>
      <c r="H83" s="146"/>
      <c r="I83" s="146"/>
      <c r="J83" s="129"/>
      <c r="K83" s="233"/>
      <c r="L83" s="233"/>
    </row>
    <row r="84" spans="1:12" ht="15.75" hidden="1" thickBot="1" x14ac:dyDescent="0.3">
      <c r="A84" s="294"/>
      <c r="B84" s="331"/>
      <c r="C84" s="245"/>
      <c r="D84" s="245"/>
      <c r="E84" s="245"/>
      <c r="F84" s="74"/>
      <c r="G84" s="124"/>
      <c r="H84" s="167"/>
      <c r="I84" s="167"/>
      <c r="J84" s="129"/>
      <c r="K84" s="233"/>
      <c r="L84" s="233"/>
    </row>
    <row r="85" spans="1:12" hidden="1" x14ac:dyDescent="0.25">
      <c r="A85" s="332">
        <v>1</v>
      </c>
      <c r="B85" s="245"/>
      <c r="C85" s="245"/>
      <c r="D85" s="337"/>
      <c r="E85" s="245"/>
      <c r="F85" s="245"/>
      <c r="G85" s="136"/>
      <c r="H85" s="146"/>
      <c r="I85" s="146"/>
      <c r="J85" s="129"/>
      <c r="K85" s="233"/>
      <c r="L85" s="233"/>
    </row>
    <row r="86" spans="1:12" hidden="1" x14ac:dyDescent="0.25">
      <c r="A86" s="332"/>
      <c r="B86" s="245"/>
      <c r="C86" s="245"/>
      <c r="D86" s="337"/>
      <c r="E86" s="245"/>
      <c r="F86" s="245"/>
      <c r="G86" s="136"/>
      <c r="H86" s="146"/>
      <c r="I86" s="146"/>
      <c r="J86" s="129"/>
      <c r="K86" s="233"/>
      <c r="L86" s="233"/>
    </row>
    <row r="87" spans="1:12" hidden="1" x14ac:dyDescent="0.25">
      <c r="A87" s="332"/>
      <c r="B87" s="245"/>
      <c r="C87" s="245"/>
      <c r="D87" s="337"/>
      <c r="E87" s="245"/>
      <c r="F87" s="245"/>
      <c r="G87" s="136"/>
      <c r="H87" s="146"/>
      <c r="I87" s="146"/>
      <c r="J87" s="129"/>
      <c r="K87" s="233"/>
      <c r="L87" s="233"/>
    </row>
    <row r="88" spans="1:12" hidden="1" x14ac:dyDescent="0.25">
      <c r="A88" s="332"/>
      <c r="B88" s="245"/>
      <c r="C88" s="245"/>
      <c r="D88" s="337"/>
      <c r="E88" s="245"/>
      <c r="F88" s="245"/>
      <c r="G88" s="136"/>
      <c r="H88" s="146"/>
      <c r="I88" s="146"/>
      <c r="J88" s="129"/>
      <c r="K88" s="233"/>
      <c r="L88" s="233"/>
    </row>
    <row r="89" spans="1:12" hidden="1" x14ac:dyDescent="0.25">
      <c r="A89" s="332"/>
      <c r="B89" s="245"/>
      <c r="C89" s="245"/>
      <c r="D89" s="337"/>
      <c r="E89" s="245"/>
      <c r="F89" s="245"/>
      <c r="G89" s="136"/>
      <c r="H89" s="146"/>
      <c r="I89" s="146"/>
      <c r="J89" s="129"/>
      <c r="K89" s="233"/>
      <c r="L89" s="233"/>
    </row>
    <row r="90" spans="1:12" hidden="1" x14ac:dyDescent="0.25">
      <c r="A90" s="332"/>
      <c r="B90" s="245"/>
      <c r="C90" s="245"/>
      <c r="D90" s="337"/>
      <c r="E90" s="245"/>
      <c r="F90" s="245"/>
      <c r="G90" s="136"/>
      <c r="H90" s="146"/>
      <c r="I90" s="146"/>
      <c r="J90" s="129"/>
      <c r="K90" s="233"/>
      <c r="L90" s="233"/>
    </row>
    <row r="91" spans="1:12" hidden="1" x14ac:dyDescent="0.25">
      <c r="A91" s="332"/>
      <c r="B91" s="245"/>
      <c r="C91" s="245"/>
      <c r="D91" s="337"/>
      <c r="E91" s="245"/>
      <c r="F91" s="245"/>
      <c r="G91" s="136"/>
      <c r="H91" s="146"/>
      <c r="I91" s="146"/>
      <c r="J91" s="129"/>
      <c r="K91" s="233"/>
      <c r="L91" s="233"/>
    </row>
    <row r="92" spans="1:12" hidden="1" x14ac:dyDescent="0.25">
      <c r="A92" s="332"/>
      <c r="B92" s="245"/>
      <c r="C92" s="245"/>
      <c r="D92" s="337"/>
      <c r="E92" s="245"/>
      <c r="F92" s="245"/>
      <c r="G92" s="136"/>
      <c r="H92" s="146"/>
      <c r="I92" s="146"/>
      <c r="J92" s="129"/>
      <c r="K92" s="233"/>
      <c r="L92" s="233"/>
    </row>
    <row r="93" spans="1:12" hidden="1" x14ac:dyDescent="0.25">
      <c r="A93" s="332"/>
      <c r="B93" s="245"/>
      <c r="C93" s="245"/>
      <c r="D93" s="245"/>
      <c r="E93" s="245"/>
      <c r="F93" s="245"/>
      <c r="G93" s="136"/>
      <c r="H93" s="146"/>
      <c r="I93" s="146"/>
      <c r="J93" s="129"/>
      <c r="K93" s="233"/>
      <c r="L93" s="233"/>
    </row>
    <row r="94" spans="1:12" hidden="1" x14ac:dyDescent="0.25">
      <c r="A94" s="332"/>
      <c r="B94" s="245"/>
      <c r="C94" s="245"/>
      <c r="D94" s="245"/>
      <c r="E94" s="245"/>
      <c r="F94" s="245"/>
      <c r="G94" s="136"/>
      <c r="H94" s="146"/>
      <c r="I94" s="146"/>
      <c r="J94" s="129"/>
      <c r="K94" s="233"/>
      <c r="L94" s="233"/>
    </row>
    <row r="95" spans="1:12" ht="15.75" hidden="1" thickBot="1" x14ac:dyDescent="0.3">
      <c r="A95" s="333"/>
      <c r="B95" s="256"/>
      <c r="C95" s="256"/>
      <c r="D95" s="256"/>
      <c r="E95" s="256"/>
      <c r="F95" s="256"/>
      <c r="G95" s="123"/>
      <c r="H95" s="165"/>
      <c r="I95" s="165"/>
      <c r="J95" s="129"/>
      <c r="K95" s="109"/>
      <c r="L95" s="109"/>
    </row>
    <row r="96" spans="1:12" ht="15.75" thickBot="1" x14ac:dyDescent="0.3">
      <c r="A96" s="286" t="s">
        <v>25</v>
      </c>
      <c r="B96" s="287"/>
      <c r="C96" s="287"/>
      <c r="D96" s="287"/>
      <c r="E96" s="287"/>
      <c r="F96" s="287"/>
      <c r="G96" s="287"/>
      <c r="H96" s="5">
        <f>SUM(H81:H95)</f>
        <v>0</v>
      </c>
      <c r="I96" s="5">
        <f>SUM(I81:I95)</f>
        <v>0</v>
      </c>
      <c r="J96" s="199"/>
      <c r="K96" s="94"/>
      <c r="L96" s="94"/>
    </row>
    <row r="97" spans="1:12" ht="15.75" thickBot="1" x14ac:dyDescent="0.3">
      <c r="A97" s="275"/>
      <c r="B97" s="276"/>
      <c r="C97" s="273"/>
      <c r="D97" s="273"/>
      <c r="E97" s="273"/>
      <c r="F97" s="273"/>
      <c r="G97" s="277"/>
      <c r="H97" s="274"/>
      <c r="I97" s="274"/>
      <c r="J97" s="282"/>
      <c r="K97" s="98"/>
      <c r="L97" s="98"/>
    </row>
    <row r="98" spans="1:12" x14ac:dyDescent="0.25">
      <c r="A98" s="334">
        <v>1</v>
      </c>
      <c r="B98" s="335" t="s">
        <v>18</v>
      </c>
      <c r="C98" s="61" t="s">
        <v>63</v>
      </c>
      <c r="D98" s="61" t="s">
        <v>39</v>
      </c>
      <c r="E98" s="7" t="s">
        <v>83</v>
      </c>
      <c r="F98" s="120" t="s">
        <v>3</v>
      </c>
      <c r="G98" s="18" t="s">
        <v>84</v>
      </c>
      <c r="H98" s="45">
        <v>35077.32</v>
      </c>
      <c r="I98" s="15"/>
      <c r="J98" s="174"/>
      <c r="K98" s="90">
        <v>15734.78</v>
      </c>
      <c r="L98" s="90">
        <f>H98-K98</f>
        <v>19342.54</v>
      </c>
    </row>
    <row r="99" spans="1:12" ht="15.75" thickBot="1" x14ac:dyDescent="0.3">
      <c r="A99" s="293"/>
      <c r="B99" s="336"/>
      <c r="C99" s="55" t="s">
        <v>85</v>
      </c>
      <c r="D99" s="55"/>
      <c r="E99" s="4"/>
      <c r="F99" s="97"/>
      <c r="G99" s="125"/>
      <c r="H99" s="93"/>
      <c r="I99" s="93"/>
      <c r="J99" s="47"/>
      <c r="K99" s="171"/>
      <c r="L99" s="171"/>
    </row>
    <row r="100" spans="1:12" ht="15.75" thickBot="1" x14ac:dyDescent="0.3">
      <c r="A100" s="338">
        <v>2</v>
      </c>
      <c r="B100" s="341" t="s">
        <v>18</v>
      </c>
      <c r="C100" s="61" t="s">
        <v>63</v>
      </c>
      <c r="D100" s="61" t="s">
        <v>36</v>
      </c>
      <c r="E100" s="7" t="s">
        <v>86</v>
      </c>
      <c r="F100" s="120" t="s">
        <v>3</v>
      </c>
      <c r="G100" s="18" t="s">
        <v>87</v>
      </c>
      <c r="H100" s="45">
        <v>33000</v>
      </c>
      <c r="I100" s="15"/>
      <c r="J100" s="200"/>
      <c r="K100" s="90">
        <v>12000</v>
      </c>
      <c r="L100" s="90">
        <f>H100-K100</f>
        <v>21000</v>
      </c>
    </row>
    <row r="101" spans="1:12" ht="15.75" thickBot="1" x14ac:dyDescent="0.3">
      <c r="A101" s="339"/>
      <c r="B101" s="342"/>
      <c r="C101" s="55" t="s">
        <v>88</v>
      </c>
      <c r="D101" s="55"/>
      <c r="E101" s="4"/>
      <c r="F101" s="66"/>
      <c r="G101" s="17"/>
      <c r="H101" s="15"/>
      <c r="I101" s="15"/>
      <c r="J101" s="237"/>
      <c r="K101" s="171"/>
      <c r="L101" s="171"/>
    </row>
    <row r="102" spans="1:12" ht="15.75" thickBot="1" x14ac:dyDescent="0.3">
      <c r="A102" s="340"/>
      <c r="B102" s="343"/>
      <c r="C102" s="231"/>
      <c r="D102" s="114"/>
      <c r="E102" s="114"/>
      <c r="F102" s="2"/>
      <c r="G102" s="152"/>
      <c r="H102" s="64"/>
      <c r="I102" s="64"/>
      <c r="J102" s="51"/>
      <c r="K102" s="98"/>
      <c r="L102" s="98"/>
    </row>
    <row r="103" spans="1:12" x14ac:dyDescent="0.25">
      <c r="A103" s="338">
        <v>3</v>
      </c>
      <c r="B103" s="341" t="s">
        <v>18</v>
      </c>
      <c r="C103" s="59" t="s">
        <v>63</v>
      </c>
      <c r="D103" s="61" t="s">
        <v>37</v>
      </c>
      <c r="E103" s="6" t="s">
        <v>89</v>
      </c>
      <c r="F103" s="120" t="s">
        <v>3</v>
      </c>
      <c r="G103" s="18" t="s">
        <v>90</v>
      </c>
      <c r="H103" s="45">
        <v>77521.78</v>
      </c>
      <c r="I103" s="59"/>
      <c r="J103" s="174"/>
      <c r="K103" s="90">
        <v>31850.51</v>
      </c>
      <c r="L103" s="90">
        <f>H103-K103</f>
        <v>45671.270000000004</v>
      </c>
    </row>
    <row r="104" spans="1:12" ht="15.75" thickBot="1" x14ac:dyDescent="0.3">
      <c r="A104" s="340"/>
      <c r="B104" s="345"/>
      <c r="C104" s="60" t="s">
        <v>91</v>
      </c>
      <c r="D104" s="55"/>
      <c r="E104" s="10"/>
      <c r="F104" s="97"/>
      <c r="G104" s="124"/>
      <c r="H104" s="169"/>
      <c r="I104" s="169"/>
      <c r="J104" s="47"/>
      <c r="K104" s="171"/>
      <c r="L104" s="171"/>
    </row>
    <row r="105" spans="1:12" x14ac:dyDescent="0.25">
      <c r="A105" s="346">
        <v>3</v>
      </c>
      <c r="B105" s="300" t="s">
        <v>18</v>
      </c>
      <c r="C105" s="59" t="s">
        <v>63</v>
      </c>
      <c r="D105" s="61" t="s">
        <v>38</v>
      </c>
      <c r="E105" s="7" t="s">
        <v>92</v>
      </c>
      <c r="F105" s="120" t="s">
        <v>3</v>
      </c>
      <c r="G105" s="18" t="s">
        <v>93</v>
      </c>
      <c r="H105" s="103">
        <v>684560.8</v>
      </c>
      <c r="I105" s="2"/>
      <c r="J105" s="137"/>
      <c r="K105" s="90">
        <v>0</v>
      </c>
      <c r="L105" s="90">
        <f>H105-K105</f>
        <v>684560.8</v>
      </c>
    </row>
    <row r="106" spans="1:12" ht="15.75" thickBot="1" x14ac:dyDescent="0.3">
      <c r="A106" s="347"/>
      <c r="B106" s="298"/>
      <c r="C106" s="60" t="s">
        <v>94</v>
      </c>
      <c r="D106" s="55"/>
      <c r="E106" s="4"/>
      <c r="F106" s="55"/>
      <c r="G106" s="223"/>
      <c r="H106" s="55"/>
      <c r="I106" s="55"/>
      <c r="J106" s="136"/>
      <c r="K106" s="171"/>
      <c r="L106" s="171"/>
    </row>
    <row r="107" spans="1:12" hidden="1" x14ac:dyDescent="0.25">
      <c r="A107" s="352">
        <v>3</v>
      </c>
      <c r="B107" s="328" t="s">
        <v>18</v>
      </c>
      <c r="C107" s="61"/>
      <c r="D107" s="61"/>
      <c r="E107" s="61"/>
      <c r="F107" s="102"/>
      <c r="G107" s="115"/>
      <c r="H107" s="147"/>
      <c r="I107" s="147"/>
      <c r="J107" s="135"/>
      <c r="K107" s="232"/>
      <c r="L107" s="232"/>
    </row>
    <row r="108" spans="1:12" hidden="1" x14ac:dyDescent="0.25">
      <c r="A108" s="353"/>
      <c r="B108" s="329"/>
      <c r="C108" s="98"/>
      <c r="D108" s="98"/>
      <c r="E108" s="98"/>
      <c r="F108" s="102"/>
      <c r="G108" s="115"/>
      <c r="H108" s="147"/>
      <c r="I108" s="147"/>
      <c r="J108" s="135"/>
      <c r="K108" s="233"/>
      <c r="L108" s="233"/>
    </row>
    <row r="109" spans="1:12" ht="15.75" hidden="1" thickBot="1" x14ac:dyDescent="0.3">
      <c r="A109" s="354"/>
      <c r="B109" s="295"/>
      <c r="C109" s="261"/>
      <c r="D109" s="261"/>
      <c r="E109" s="75"/>
      <c r="F109" s="102"/>
      <c r="G109" s="115"/>
      <c r="H109" s="147"/>
      <c r="I109" s="147"/>
      <c r="J109" s="135"/>
      <c r="K109" s="233"/>
      <c r="L109" s="233"/>
    </row>
    <row r="110" spans="1:12" hidden="1" x14ac:dyDescent="0.25">
      <c r="A110" s="346">
        <v>4</v>
      </c>
      <c r="B110" s="317" t="s">
        <v>18</v>
      </c>
      <c r="C110" s="59"/>
      <c r="D110" s="61"/>
      <c r="E110" s="61"/>
      <c r="F110" s="61"/>
      <c r="G110" s="122"/>
      <c r="H110" s="62"/>
      <c r="I110" s="62"/>
      <c r="J110" s="129"/>
      <c r="K110" s="233"/>
      <c r="L110" s="233"/>
    </row>
    <row r="111" spans="1:12" ht="15.75" hidden="1" thickBot="1" x14ac:dyDescent="0.3">
      <c r="A111" s="355"/>
      <c r="B111" s="317"/>
      <c r="C111" s="60"/>
      <c r="D111" s="55"/>
      <c r="E111" s="55"/>
      <c r="F111" s="55"/>
      <c r="G111" s="223"/>
      <c r="H111" s="38"/>
      <c r="I111" s="38"/>
      <c r="J111" s="129"/>
      <c r="K111" s="233"/>
      <c r="L111" s="233"/>
    </row>
    <row r="112" spans="1:12" ht="15.75" hidden="1" thickBot="1" x14ac:dyDescent="0.3">
      <c r="A112" s="355"/>
      <c r="B112" s="317"/>
      <c r="C112" s="244"/>
      <c r="D112" s="256"/>
      <c r="E112" s="256"/>
      <c r="F112" s="256"/>
      <c r="G112" s="149"/>
      <c r="H112" s="165"/>
      <c r="I112" s="165"/>
      <c r="J112" s="129"/>
      <c r="K112" s="109"/>
      <c r="L112" s="109"/>
    </row>
    <row r="113" spans="1:12" x14ac:dyDescent="0.25">
      <c r="A113" s="348">
        <v>4</v>
      </c>
      <c r="B113" s="299" t="s">
        <v>18</v>
      </c>
      <c r="C113" s="59" t="s">
        <v>63</v>
      </c>
      <c r="D113" s="61" t="s">
        <v>41</v>
      </c>
      <c r="E113" s="61" t="s">
        <v>95</v>
      </c>
      <c r="F113" s="120" t="s">
        <v>3</v>
      </c>
      <c r="G113" s="18" t="s">
        <v>96</v>
      </c>
      <c r="H113" s="113">
        <v>81756.100000000006</v>
      </c>
      <c r="I113" s="233"/>
      <c r="J113" s="136"/>
      <c r="K113" s="90">
        <v>4831.96</v>
      </c>
      <c r="L113" s="90">
        <f>H113-K113</f>
        <v>76924.14</v>
      </c>
    </row>
    <row r="114" spans="1:12" ht="15.75" thickBot="1" x14ac:dyDescent="0.3">
      <c r="A114" s="349"/>
      <c r="B114" s="296"/>
      <c r="C114" s="60" t="s">
        <v>97</v>
      </c>
      <c r="D114" s="55"/>
      <c r="E114" s="55"/>
      <c r="F114" s="97"/>
      <c r="G114" s="8"/>
      <c r="H114" s="142"/>
      <c r="I114" s="233"/>
      <c r="J114" s="136"/>
      <c r="K114" s="171"/>
      <c r="L114" s="171"/>
    </row>
    <row r="115" spans="1:12" ht="15.75" hidden="1" thickBot="1" x14ac:dyDescent="0.3">
      <c r="A115" s="350"/>
      <c r="B115" s="318"/>
      <c r="C115" s="60"/>
      <c r="D115" s="55"/>
      <c r="E115" s="55"/>
      <c r="F115" s="118"/>
      <c r="G115" s="33"/>
      <c r="H115" s="107"/>
      <c r="I115" s="55"/>
      <c r="J115" s="136"/>
      <c r="K115" s="232"/>
      <c r="L115" s="232"/>
    </row>
    <row r="116" spans="1:12" hidden="1" x14ac:dyDescent="0.25">
      <c r="A116" s="327">
        <v>6</v>
      </c>
      <c r="B116" s="299" t="s">
        <v>18</v>
      </c>
      <c r="C116" s="3"/>
      <c r="D116" s="1"/>
      <c r="E116" s="1"/>
      <c r="F116" s="95"/>
      <c r="G116" s="11"/>
      <c r="H116" s="42"/>
      <c r="I116" s="81"/>
      <c r="J116" s="135"/>
      <c r="K116" s="233"/>
      <c r="L116" s="233"/>
    </row>
    <row r="117" spans="1:12" hidden="1" x14ac:dyDescent="0.25">
      <c r="A117" s="344"/>
      <c r="B117" s="296"/>
      <c r="C117" s="3"/>
      <c r="D117" s="1"/>
      <c r="E117" s="1"/>
      <c r="F117" s="95"/>
      <c r="G117" s="11"/>
      <c r="H117" s="42"/>
      <c r="I117" s="98"/>
      <c r="J117" s="136"/>
      <c r="K117" s="233"/>
      <c r="L117" s="233"/>
    </row>
    <row r="118" spans="1:12" ht="15.75" hidden="1" thickBot="1" x14ac:dyDescent="0.3">
      <c r="A118" s="344"/>
      <c r="B118" s="318"/>
      <c r="C118" s="221"/>
      <c r="D118" s="98"/>
      <c r="E118" s="98"/>
      <c r="F118" s="97"/>
      <c r="G118" s="8"/>
      <c r="H118" s="31"/>
      <c r="I118" s="147"/>
      <c r="J118" s="135"/>
      <c r="K118" s="233"/>
      <c r="L118" s="233"/>
    </row>
    <row r="119" spans="1:12" ht="15.75" hidden="1" thickBot="1" x14ac:dyDescent="0.3">
      <c r="A119" s="351"/>
      <c r="B119" s="237"/>
      <c r="C119" s="231"/>
      <c r="D119" s="114"/>
      <c r="E119" s="114"/>
      <c r="F119" s="256"/>
      <c r="G119" s="123"/>
      <c r="H119" s="165"/>
      <c r="I119" s="167"/>
      <c r="J119" s="129"/>
      <c r="K119" s="233"/>
      <c r="L119" s="233"/>
    </row>
    <row r="120" spans="1:12" x14ac:dyDescent="0.25">
      <c r="A120" s="327">
        <v>5</v>
      </c>
      <c r="B120" s="328" t="s">
        <v>18</v>
      </c>
      <c r="C120" s="61" t="s">
        <v>65</v>
      </c>
      <c r="D120" s="61" t="s">
        <v>64</v>
      </c>
      <c r="E120" s="7" t="s">
        <v>98</v>
      </c>
      <c r="F120" s="120" t="s">
        <v>3</v>
      </c>
      <c r="G120" s="18" t="s">
        <v>99</v>
      </c>
      <c r="H120" s="140">
        <v>180671.69</v>
      </c>
      <c r="I120" s="48"/>
      <c r="J120" s="135"/>
      <c r="K120" s="233">
        <v>46549.38</v>
      </c>
      <c r="L120" s="233">
        <f t="shared" ref="L120:L125" si="4">H120-K120</f>
        <v>134122.31</v>
      </c>
    </row>
    <row r="121" spans="1:12" x14ac:dyDescent="0.25">
      <c r="A121" s="344"/>
      <c r="B121" s="329"/>
      <c r="C121" s="98" t="s">
        <v>100</v>
      </c>
      <c r="D121" s="98"/>
      <c r="E121" s="3"/>
      <c r="F121" s="95" t="s">
        <v>3</v>
      </c>
      <c r="G121" s="11" t="s">
        <v>101</v>
      </c>
      <c r="H121" s="141">
        <v>34163.379999999997</v>
      </c>
      <c r="I121" s="181"/>
      <c r="J121" s="136"/>
      <c r="K121" s="233">
        <v>5328.95</v>
      </c>
      <c r="L121" s="233">
        <f t="shared" si="4"/>
        <v>28834.429999999997</v>
      </c>
    </row>
    <row r="122" spans="1:12" x14ac:dyDescent="0.25">
      <c r="A122" s="344"/>
      <c r="B122" s="329"/>
      <c r="C122" s="98"/>
      <c r="D122" s="98"/>
      <c r="E122" s="3"/>
      <c r="F122" s="95" t="s">
        <v>3</v>
      </c>
      <c r="G122" s="11" t="s">
        <v>102</v>
      </c>
      <c r="H122" s="141">
        <v>38431.39</v>
      </c>
      <c r="I122" s="201"/>
      <c r="J122" s="135"/>
      <c r="K122" s="233">
        <v>12715.01</v>
      </c>
      <c r="L122" s="233">
        <f t="shared" si="4"/>
        <v>25716.379999999997</v>
      </c>
    </row>
    <row r="123" spans="1:12" ht="15.75" thickBot="1" x14ac:dyDescent="0.3">
      <c r="A123" s="351"/>
      <c r="B123" s="295"/>
      <c r="C123" s="55"/>
      <c r="D123" s="55"/>
      <c r="E123" s="4"/>
      <c r="F123" s="95" t="s">
        <v>3</v>
      </c>
      <c r="G123" s="11" t="s">
        <v>103</v>
      </c>
      <c r="H123" s="141">
        <v>48793.33</v>
      </c>
      <c r="I123" s="49"/>
      <c r="J123" s="135"/>
      <c r="K123" s="233">
        <v>12600.69</v>
      </c>
      <c r="L123" s="233">
        <f t="shared" si="4"/>
        <v>36192.639999999999</v>
      </c>
    </row>
    <row r="124" spans="1:12" x14ac:dyDescent="0.25">
      <c r="A124" s="338"/>
      <c r="B124" s="335"/>
      <c r="C124" s="61"/>
      <c r="D124" s="61"/>
      <c r="E124" s="7"/>
      <c r="F124" s="95" t="s">
        <v>3</v>
      </c>
      <c r="G124" s="11" t="s">
        <v>104</v>
      </c>
      <c r="H124" s="141">
        <v>47067.78</v>
      </c>
      <c r="I124" s="100"/>
      <c r="J124" s="184"/>
      <c r="K124" s="233">
        <v>8079.48</v>
      </c>
      <c r="L124" s="233">
        <f t="shared" si="4"/>
        <v>38988.300000000003</v>
      </c>
    </row>
    <row r="125" spans="1:12" ht="15.75" thickBot="1" x14ac:dyDescent="0.3">
      <c r="A125" s="340"/>
      <c r="B125" s="336"/>
      <c r="C125" s="55"/>
      <c r="D125" s="98"/>
      <c r="E125" s="3"/>
      <c r="F125" s="97" t="s">
        <v>3</v>
      </c>
      <c r="G125" s="8" t="s">
        <v>105</v>
      </c>
      <c r="H125" s="142">
        <v>23126.59</v>
      </c>
      <c r="I125" s="202"/>
      <c r="J125" s="184"/>
      <c r="K125" s="233">
        <v>5257.63</v>
      </c>
      <c r="L125" s="233">
        <f t="shared" si="4"/>
        <v>17868.96</v>
      </c>
    </row>
    <row r="126" spans="1:12" hidden="1" x14ac:dyDescent="0.25">
      <c r="A126" s="327"/>
      <c r="B126" s="335"/>
      <c r="C126" s="59"/>
      <c r="D126" s="61"/>
      <c r="E126" s="7"/>
      <c r="F126" s="107"/>
      <c r="G126" s="33"/>
      <c r="H126" s="255"/>
      <c r="I126" s="203"/>
      <c r="J126" s="136"/>
      <c r="K126" s="233"/>
      <c r="L126" s="233"/>
    </row>
    <row r="127" spans="1:12" hidden="1" x14ac:dyDescent="0.25">
      <c r="A127" s="344"/>
      <c r="B127" s="356"/>
      <c r="C127" s="63"/>
      <c r="D127" s="98"/>
      <c r="E127" s="3"/>
      <c r="F127" s="42"/>
      <c r="G127" s="11"/>
      <c r="H127" s="245"/>
      <c r="I127" s="203"/>
      <c r="J127" s="136"/>
      <c r="K127" s="233"/>
      <c r="L127" s="233"/>
    </row>
    <row r="128" spans="1:12" ht="15.75" hidden="1" thickBot="1" x14ac:dyDescent="0.3">
      <c r="A128" s="351"/>
      <c r="B128" s="336"/>
      <c r="C128" s="98"/>
      <c r="D128" s="98"/>
      <c r="E128" s="3"/>
      <c r="F128" s="43"/>
      <c r="G128" s="12"/>
      <c r="H128" s="256"/>
      <c r="I128" s="204"/>
      <c r="J128" s="123"/>
      <c r="K128" s="109"/>
      <c r="L128" s="109"/>
    </row>
    <row r="129" spans="1:12" x14ac:dyDescent="0.25">
      <c r="A129" s="327">
        <v>6</v>
      </c>
      <c r="B129" s="328" t="s">
        <v>18</v>
      </c>
      <c r="C129" s="59" t="s">
        <v>52</v>
      </c>
      <c r="D129" s="61" t="s">
        <v>40</v>
      </c>
      <c r="E129" s="61" t="s">
        <v>106</v>
      </c>
      <c r="F129" s="120" t="s">
        <v>3</v>
      </c>
      <c r="G129" s="18" t="s">
        <v>107</v>
      </c>
      <c r="H129" s="113">
        <v>69553.45</v>
      </c>
      <c r="I129" s="73"/>
      <c r="J129" s="174"/>
      <c r="K129" s="90">
        <v>15904.5</v>
      </c>
      <c r="L129" s="90">
        <f t="shared" ref="L129:L142" si="5">H129-K129</f>
        <v>53648.95</v>
      </c>
    </row>
    <row r="130" spans="1:12" x14ac:dyDescent="0.25">
      <c r="A130" s="344"/>
      <c r="B130" s="329"/>
      <c r="C130" s="63" t="s">
        <v>108</v>
      </c>
      <c r="D130" s="98"/>
      <c r="E130" s="98"/>
      <c r="F130" s="95" t="s">
        <v>3</v>
      </c>
      <c r="G130" s="11" t="s">
        <v>109</v>
      </c>
      <c r="H130" s="119">
        <v>130296.58</v>
      </c>
      <c r="I130" s="72"/>
      <c r="J130" s="184"/>
      <c r="K130" s="233">
        <v>24032.93</v>
      </c>
      <c r="L130" s="233">
        <f t="shared" si="5"/>
        <v>106263.65</v>
      </c>
    </row>
    <row r="131" spans="1:12" x14ac:dyDescent="0.25">
      <c r="A131" s="344"/>
      <c r="B131" s="329"/>
      <c r="C131" s="98"/>
      <c r="D131" s="98"/>
      <c r="E131" s="3"/>
      <c r="F131" s="95" t="s">
        <v>3</v>
      </c>
      <c r="G131" s="11" t="s">
        <v>110</v>
      </c>
      <c r="H131" s="119">
        <v>170353.92000000001</v>
      </c>
      <c r="I131" s="72"/>
      <c r="J131" s="184"/>
      <c r="K131" s="233">
        <v>14727.26</v>
      </c>
      <c r="L131" s="233">
        <f t="shared" si="5"/>
        <v>155626.66</v>
      </c>
    </row>
    <row r="132" spans="1:12" x14ac:dyDescent="0.25">
      <c r="A132" s="344"/>
      <c r="B132" s="329"/>
      <c r="C132" s="98"/>
      <c r="D132" s="98"/>
      <c r="E132" s="3"/>
      <c r="F132" s="95" t="s">
        <v>3</v>
      </c>
      <c r="G132" s="11" t="s">
        <v>111</v>
      </c>
      <c r="H132" s="119">
        <v>372012.11</v>
      </c>
      <c r="I132" s="72"/>
      <c r="J132" s="184"/>
      <c r="K132" s="233">
        <v>23273.55</v>
      </c>
      <c r="L132" s="233">
        <f t="shared" si="5"/>
        <v>348738.56</v>
      </c>
    </row>
    <row r="133" spans="1:12" x14ac:dyDescent="0.25">
      <c r="A133" s="344"/>
      <c r="B133" s="329"/>
      <c r="C133" s="98"/>
      <c r="D133" s="98"/>
      <c r="E133" s="3"/>
      <c r="F133" s="95" t="s">
        <v>3</v>
      </c>
      <c r="G133" s="11" t="s">
        <v>112</v>
      </c>
      <c r="H133" s="119">
        <v>119751.31</v>
      </c>
      <c r="I133" s="72"/>
      <c r="J133" s="184"/>
      <c r="K133" s="233">
        <v>38434.559999999998</v>
      </c>
      <c r="L133" s="233">
        <f t="shared" si="5"/>
        <v>81316.75</v>
      </c>
    </row>
    <row r="134" spans="1:12" x14ac:dyDescent="0.25">
      <c r="A134" s="344"/>
      <c r="B134" s="329"/>
      <c r="C134" s="98"/>
      <c r="D134" s="98"/>
      <c r="E134" s="3"/>
      <c r="F134" s="95" t="s">
        <v>3</v>
      </c>
      <c r="G134" s="11" t="s">
        <v>113</v>
      </c>
      <c r="H134" s="119">
        <v>146572.25</v>
      </c>
      <c r="I134" s="72"/>
      <c r="J134" s="184"/>
      <c r="K134" s="233">
        <v>23631.97</v>
      </c>
      <c r="L134" s="233">
        <f t="shared" si="5"/>
        <v>122940.28</v>
      </c>
    </row>
    <row r="135" spans="1:12" x14ac:dyDescent="0.25">
      <c r="A135" s="344"/>
      <c r="B135" s="329"/>
      <c r="C135" s="98"/>
      <c r="D135" s="98"/>
      <c r="E135" s="3"/>
      <c r="F135" s="95" t="s">
        <v>3</v>
      </c>
      <c r="G135" s="11" t="s">
        <v>114</v>
      </c>
      <c r="H135" s="119">
        <v>120103.02</v>
      </c>
      <c r="I135" s="72"/>
      <c r="J135" s="184"/>
      <c r="K135" s="233">
        <v>25772.82</v>
      </c>
      <c r="L135" s="233">
        <f t="shared" si="5"/>
        <v>94330.200000000012</v>
      </c>
    </row>
    <row r="136" spans="1:12" x14ac:dyDescent="0.25">
      <c r="A136" s="344"/>
      <c r="B136" s="329"/>
      <c r="C136" s="98"/>
      <c r="D136" s="98"/>
      <c r="E136" s="3"/>
      <c r="F136" s="95" t="s">
        <v>3</v>
      </c>
      <c r="G136" s="11" t="s">
        <v>115</v>
      </c>
      <c r="H136" s="119">
        <v>180445.08</v>
      </c>
      <c r="I136" s="72"/>
      <c r="J136" s="184"/>
      <c r="K136" s="233">
        <v>17616.16</v>
      </c>
      <c r="L136" s="233">
        <f t="shared" si="5"/>
        <v>162828.91999999998</v>
      </c>
    </row>
    <row r="137" spans="1:12" x14ac:dyDescent="0.25">
      <c r="A137" s="344"/>
      <c r="B137" s="329"/>
      <c r="C137" s="98"/>
      <c r="D137" s="98"/>
      <c r="E137" s="3"/>
      <c r="F137" s="95" t="s">
        <v>3</v>
      </c>
      <c r="G137" s="11" t="s">
        <v>116</v>
      </c>
      <c r="H137" s="119">
        <v>186406.87</v>
      </c>
      <c r="I137" s="72"/>
      <c r="J137" s="184"/>
      <c r="K137" s="233">
        <v>32058.49</v>
      </c>
      <c r="L137" s="233">
        <f t="shared" si="5"/>
        <v>154348.38</v>
      </c>
    </row>
    <row r="138" spans="1:12" x14ac:dyDescent="0.25">
      <c r="A138" s="344"/>
      <c r="B138" s="329"/>
      <c r="C138" s="98"/>
      <c r="D138" s="98"/>
      <c r="E138" s="3"/>
      <c r="F138" s="95" t="s">
        <v>3</v>
      </c>
      <c r="G138" s="11" t="s">
        <v>117</v>
      </c>
      <c r="H138" s="119">
        <v>118810.03</v>
      </c>
      <c r="I138" s="72"/>
      <c r="J138" s="184"/>
      <c r="K138" s="233">
        <v>26278.67</v>
      </c>
      <c r="L138" s="233">
        <f t="shared" si="5"/>
        <v>92531.36</v>
      </c>
    </row>
    <row r="139" spans="1:12" x14ac:dyDescent="0.25">
      <c r="A139" s="344"/>
      <c r="B139" s="329"/>
      <c r="C139" s="98"/>
      <c r="D139" s="98"/>
      <c r="E139" s="3"/>
      <c r="F139" s="95" t="s">
        <v>3</v>
      </c>
      <c r="G139" s="11" t="s">
        <v>118</v>
      </c>
      <c r="H139" s="119">
        <v>212368.38</v>
      </c>
      <c r="I139" s="72"/>
      <c r="J139" s="184"/>
      <c r="K139" s="233">
        <v>29541.58</v>
      </c>
      <c r="L139" s="233">
        <f t="shared" si="5"/>
        <v>182826.8</v>
      </c>
    </row>
    <row r="140" spans="1:12" ht="15.75" thickBot="1" x14ac:dyDescent="0.3">
      <c r="A140" s="344"/>
      <c r="B140" s="329"/>
      <c r="C140" s="98"/>
      <c r="D140" s="98"/>
      <c r="E140" s="3"/>
      <c r="F140" s="95" t="s">
        <v>3</v>
      </c>
      <c r="G140" s="11" t="s">
        <v>119</v>
      </c>
      <c r="H140" s="119">
        <v>94045.05</v>
      </c>
      <c r="I140" s="72"/>
      <c r="J140" s="192"/>
      <c r="K140" s="233">
        <v>16529.509999999998</v>
      </c>
      <c r="L140" s="233">
        <f t="shared" si="5"/>
        <v>77515.540000000008</v>
      </c>
    </row>
    <row r="141" spans="1:12" x14ac:dyDescent="0.25">
      <c r="A141" s="344"/>
      <c r="B141" s="329"/>
      <c r="C141" s="98"/>
      <c r="D141" s="98"/>
      <c r="E141" s="3"/>
      <c r="F141" s="95" t="s">
        <v>3</v>
      </c>
      <c r="G141" s="11" t="s">
        <v>120</v>
      </c>
      <c r="H141" s="119">
        <v>82824.929999999993</v>
      </c>
      <c r="I141" s="72"/>
      <c r="J141" s="137"/>
      <c r="K141" s="233">
        <v>17200.439999999999</v>
      </c>
      <c r="L141" s="233">
        <f t="shared" si="5"/>
        <v>65624.489999999991</v>
      </c>
    </row>
    <row r="142" spans="1:12" ht="15.75" thickBot="1" x14ac:dyDescent="0.3">
      <c r="A142" s="344"/>
      <c r="B142" s="329"/>
      <c r="C142" s="98"/>
      <c r="D142" s="98"/>
      <c r="E142" s="3"/>
      <c r="F142" s="121" t="s">
        <v>3</v>
      </c>
      <c r="G142" s="12" t="s">
        <v>121</v>
      </c>
      <c r="H142" s="144">
        <v>41592.22</v>
      </c>
      <c r="I142" s="72"/>
      <c r="J142" s="135"/>
      <c r="K142" s="171">
        <v>12460.59</v>
      </c>
      <c r="L142" s="171">
        <f t="shared" si="5"/>
        <v>29131.63</v>
      </c>
    </row>
    <row r="143" spans="1:12" ht="15.75" hidden="1" thickBot="1" x14ac:dyDescent="0.3">
      <c r="A143" s="344"/>
      <c r="B143" s="329"/>
      <c r="C143" s="98"/>
      <c r="D143" s="98"/>
      <c r="E143" s="3"/>
      <c r="F143" s="97"/>
      <c r="G143" s="8"/>
      <c r="H143" s="142"/>
      <c r="I143" s="74"/>
      <c r="J143" s="135"/>
      <c r="K143" s="232"/>
      <c r="L143" s="232"/>
    </row>
    <row r="144" spans="1:12" hidden="1" x14ac:dyDescent="0.25">
      <c r="A144" s="344"/>
      <c r="B144" s="329"/>
      <c r="C144" s="98"/>
      <c r="D144" s="98"/>
      <c r="E144" s="3"/>
      <c r="F144" s="205"/>
      <c r="G144" s="65"/>
      <c r="H144" s="206"/>
      <c r="I144" s="168"/>
      <c r="J144" s="135"/>
      <c r="K144" s="233"/>
      <c r="L144" s="233"/>
    </row>
    <row r="145" spans="1:12" ht="15.75" hidden="1" thickBot="1" x14ac:dyDescent="0.3">
      <c r="A145" s="351"/>
      <c r="B145" s="295"/>
      <c r="C145" s="98"/>
      <c r="D145" s="98"/>
      <c r="E145" s="3"/>
      <c r="F145" s="121"/>
      <c r="G145" s="125"/>
      <c r="H145" s="168"/>
      <c r="I145" s="168"/>
      <c r="J145" s="185"/>
      <c r="K145" s="233"/>
      <c r="L145" s="233"/>
    </row>
    <row r="146" spans="1:12" hidden="1" x14ac:dyDescent="0.25">
      <c r="A146" s="327"/>
      <c r="B146" s="335"/>
      <c r="C146" s="61"/>
      <c r="D146" s="61"/>
      <c r="E146" s="7"/>
      <c r="F146" s="120"/>
      <c r="G146" s="148"/>
      <c r="H146" s="92"/>
      <c r="I146" s="92"/>
      <c r="J146" s="174"/>
      <c r="K146" s="233"/>
      <c r="L146" s="233"/>
    </row>
    <row r="147" spans="1:12" ht="15.75" hidden="1" thickBot="1" x14ac:dyDescent="0.3">
      <c r="A147" s="351"/>
      <c r="B147" s="336"/>
      <c r="C147" s="98"/>
      <c r="D147" s="55"/>
      <c r="E147" s="4"/>
      <c r="F147" s="97"/>
      <c r="G147" s="124"/>
      <c r="H147" s="169"/>
      <c r="I147" s="169"/>
      <c r="J147" s="192"/>
      <c r="K147" s="233"/>
      <c r="L147" s="233"/>
    </row>
    <row r="148" spans="1:12" hidden="1" x14ac:dyDescent="0.25">
      <c r="A148" s="327">
        <v>7</v>
      </c>
      <c r="B148" s="335"/>
      <c r="C148" s="61"/>
      <c r="D148" s="61"/>
      <c r="E148" s="61"/>
      <c r="F148" s="120"/>
      <c r="G148" s="18"/>
      <c r="H148" s="140"/>
      <c r="I148" s="59"/>
      <c r="J148" s="174"/>
      <c r="K148" s="233"/>
      <c r="L148" s="233"/>
    </row>
    <row r="149" spans="1:12" ht="15.75" hidden="1" thickBot="1" x14ac:dyDescent="0.3">
      <c r="A149" s="344"/>
      <c r="B149" s="336"/>
      <c r="C149" s="55"/>
      <c r="D149" s="55"/>
      <c r="E149" s="55"/>
      <c r="F149" s="97"/>
      <c r="G149" s="8"/>
      <c r="H149" s="142"/>
      <c r="I149" s="60"/>
      <c r="J149" s="35"/>
      <c r="K149" s="171"/>
      <c r="L149" s="171"/>
    </row>
    <row r="150" spans="1:12" hidden="1" x14ac:dyDescent="0.25">
      <c r="A150" s="234">
        <v>6</v>
      </c>
      <c r="B150" s="258" t="s">
        <v>18</v>
      </c>
      <c r="C150" s="63"/>
      <c r="D150" s="98"/>
      <c r="E150" s="3"/>
      <c r="F150" s="118"/>
      <c r="G150" s="46"/>
      <c r="H150" s="255"/>
      <c r="I150" s="255"/>
      <c r="J150" s="207"/>
      <c r="K150" s="232"/>
      <c r="L150" s="232"/>
    </row>
    <row r="151" spans="1:12" hidden="1" x14ac:dyDescent="0.25">
      <c r="A151" s="228"/>
      <c r="B151" s="260"/>
      <c r="C151" s="63"/>
      <c r="D151" s="98"/>
      <c r="E151" s="3"/>
      <c r="F151" s="95"/>
      <c r="G151" s="29"/>
      <c r="H151" s="245"/>
      <c r="I151" s="245"/>
      <c r="J151" s="184"/>
      <c r="K151" s="233"/>
      <c r="L151" s="233"/>
    </row>
    <row r="152" spans="1:12" hidden="1" x14ac:dyDescent="0.25">
      <c r="A152" s="228"/>
      <c r="B152" s="260"/>
      <c r="C152" s="63"/>
      <c r="D152" s="98"/>
      <c r="E152" s="98"/>
      <c r="F152" s="95"/>
      <c r="G152" s="11"/>
      <c r="H152" s="245"/>
      <c r="I152" s="245"/>
      <c r="J152" s="184"/>
      <c r="K152" s="233"/>
      <c r="L152" s="233"/>
    </row>
    <row r="153" spans="1:12" hidden="1" x14ac:dyDescent="0.25">
      <c r="A153" s="228"/>
      <c r="B153" s="260"/>
      <c r="C153" s="63"/>
      <c r="D153" s="98"/>
      <c r="E153" s="98"/>
      <c r="F153" s="235"/>
      <c r="G153" s="11"/>
      <c r="H153" s="245"/>
      <c r="I153" s="245"/>
      <c r="J153" s="184"/>
      <c r="K153" s="233"/>
      <c r="L153" s="233"/>
    </row>
    <row r="154" spans="1:12" hidden="1" x14ac:dyDescent="0.25">
      <c r="A154" s="228"/>
      <c r="B154" s="260"/>
      <c r="C154" s="63"/>
      <c r="D154" s="98"/>
      <c r="E154" s="98"/>
      <c r="F154" s="95"/>
      <c r="G154" s="11"/>
      <c r="H154" s="245"/>
      <c r="I154" s="245"/>
      <c r="J154" s="184"/>
      <c r="K154" s="233"/>
      <c r="L154" s="233"/>
    </row>
    <row r="155" spans="1:12" ht="15.75" hidden="1" thickBot="1" x14ac:dyDescent="0.3">
      <c r="A155" s="228"/>
      <c r="B155" s="260"/>
      <c r="C155" s="98"/>
      <c r="D155" s="98"/>
      <c r="E155" s="98"/>
      <c r="F155" s="121"/>
      <c r="G155" s="125"/>
      <c r="H155" s="93"/>
      <c r="I155" s="93"/>
      <c r="J155" s="192"/>
      <c r="K155" s="233"/>
      <c r="L155" s="233"/>
    </row>
    <row r="156" spans="1:12" ht="15.75" hidden="1" thickBot="1" x14ac:dyDescent="0.3">
      <c r="A156" s="234">
        <v>7</v>
      </c>
      <c r="B156" s="258" t="s">
        <v>18</v>
      </c>
      <c r="C156" s="59"/>
      <c r="D156" s="61"/>
      <c r="E156" s="7"/>
      <c r="F156" s="120"/>
      <c r="G156" s="18"/>
      <c r="H156" s="103"/>
      <c r="I156" s="103"/>
      <c r="J156" s="174"/>
      <c r="K156" s="233"/>
      <c r="L156" s="233"/>
    </row>
    <row r="157" spans="1:12" ht="15.75" hidden="1" thickBot="1" x14ac:dyDescent="0.3">
      <c r="A157" s="228"/>
      <c r="B157" s="259"/>
      <c r="C157" s="60"/>
      <c r="D157" s="55"/>
      <c r="E157" s="4"/>
      <c r="F157" s="177"/>
      <c r="G157" s="111"/>
      <c r="H157" s="59"/>
      <c r="I157" s="59"/>
      <c r="J157" s="192"/>
      <c r="K157" s="233"/>
      <c r="L157" s="233"/>
    </row>
    <row r="158" spans="1:12" hidden="1" x14ac:dyDescent="0.25">
      <c r="A158" s="239">
        <v>8</v>
      </c>
      <c r="B158" s="116" t="s">
        <v>18</v>
      </c>
      <c r="C158" s="61"/>
      <c r="D158" s="61"/>
      <c r="E158" s="61"/>
      <c r="F158" s="120"/>
      <c r="G158" s="18"/>
      <c r="H158" s="140"/>
      <c r="I158" s="140"/>
      <c r="J158" s="137"/>
      <c r="K158" s="233"/>
      <c r="L158" s="233"/>
    </row>
    <row r="159" spans="1:12" hidden="1" x14ac:dyDescent="0.25">
      <c r="A159" s="242"/>
      <c r="B159" s="117"/>
      <c r="C159" s="98"/>
      <c r="D159" s="98"/>
      <c r="E159" s="98"/>
      <c r="F159" s="95"/>
      <c r="G159" s="11"/>
      <c r="H159" s="141"/>
      <c r="I159" s="141"/>
      <c r="J159" s="136"/>
      <c r="K159" s="233"/>
      <c r="L159" s="233"/>
    </row>
    <row r="160" spans="1:12" hidden="1" x14ac:dyDescent="0.25">
      <c r="A160" s="242"/>
      <c r="B160" s="117"/>
      <c r="C160" s="98"/>
      <c r="D160" s="98"/>
      <c r="E160" s="98"/>
      <c r="F160" s="95"/>
      <c r="G160" s="11"/>
      <c r="H160" s="141"/>
      <c r="I160" s="141"/>
      <c r="J160" s="136"/>
      <c r="K160" s="233"/>
      <c r="L160" s="233"/>
    </row>
    <row r="161" spans="1:12" hidden="1" x14ac:dyDescent="0.25">
      <c r="A161" s="242"/>
      <c r="B161" s="117"/>
      <c r="C161" s="98"/>
      <c r="D161" s="98"/>
      <c r="E161" s="98"/>
      <c r="F161" s="95"/>
      <c r="G161" s="11"/>
      <c r="H161" s="141"/>
      <c r="I161" s="141"/>
      <c r="J161" s="130"/>
      <c r="K161" s="233"/>
      <c r="L161" s="233"/>
    </row>
    <row r="162" spans="1:12" hidden="1" x14ac:dyDescent="0.25">
      <c r="A162" s="242"/>
      <c r="B162" s="117"/>
      <c r="C162" s="98"/>
      <c r="D162" s="98"/>
      <c r="E162" s="98"/>
      <c r="F162" s="95"/>
      <c r="G162" s="11"/>
      <c r="H162" s="141"/>
      <c r="I162" s="141"/>
      <c r="J162" s="51"/>
      <c r="K162" s="233"/>
      <c r="L162" s="233"/>
    </row>
    <row r="163" spans="1:12" ht="15.75" hidden="1" thickBot="1" x14ac:dyDescent="0.3">
      <c r="A163" s="240"/>
      <c r="B163" s="183"/>
      <c r="C163" s="55"/>
      <c r="D163" s="55"/>
      <c r="E163" s="55"/>
      <c r="F163" s="97"/>
      <c r="G163" s="8"/>
      <c r="H163" s="142"/>
      <c r="I163" s="142"/>
      <c r="J163" s="51"/>
      <c r="K163" s="109"/>
      <c r="L163" s="109"/>
    </row>
    <row r="164" spans="1:12" ht="15.75" thickBot="1" x14ac:dyDescent="0.3">
      <c r="A164" s="289" t="s">
        <v>12</v>
      </c>
      <c r="B164" s="287"/>
      <c r="C164" s="287"/>
      <c r="D164" s="287"/>
      <c r="E164" s="287"/>
      <c r="F164" s="290"/>
      <c r="G164" s="290"/>
      <c r="H164" s="21">
        <f>H98+H100+H103+H105+H113+H114+H115+H116+H117+H118+H129+H130+H131+H132+H133+H134+H135+H136+H137+H138+H139+H140+H141+H142+H143+H148+H149+H120+H121+H122+H123+H124+H125</f>
        <v>3329305.36</v>
      </c>
      <c r="I164" s="21">
        <f t="shared" ref="I164:L164" si="6">I98+I100+I103+I105+I113+I114+I115+I116+I117+I118+I129+I130+I131+I132+I133+I134+I135+I136+I137+I138+I139+I140+I141+I142+I143+I148+I149+I120+I121+I122+I123+I124+I125</f>
        <v>0</v>
      </c>
      <c r="J164" s="21">
        <f t="shared" si="6"/>
        <v>0</v>
      </c>
      <c r="K164" s="21">
        <f t="shared" si="6"/>
        <v>472411.42000000004</v>
      </c>
      <c r="L164" s="21">
        <f t="shared" si="6"/>
        <v>2856893.94</v>
      </c>
    </row>
    <row r="165" spans="1:12" x14ac:dyDescent="0.25">
      <c r="A165" s="357">
        <v>1</v>
      </c>
      <c r="B165" s="384" t="s">
        <v>19</v>
      </c>
      <c r="C165" s="112" t="s">
        <v>127</v>
      </c>
      <c r="D165" s="61" t="s">
        <v>43</v>
      </c>
      <c r="E165" s="61" t="s">
        <v>128</v>
      </c>
      <c r="F165" s="188" t="s">
        <v>24</v>
      </c>
      <c r="G165" s="59" t="s">
        <v>130</v>
      </c>
      <c r="H165" s="81">
        <v>15599.71</v>
      </c>
      <c r="I165" s="62"/>
      <c r="J165" s="133"/>
      <c r="K165" s="232"/>
      <c r="L165" s="81">
        <v>15599.71</v>
      </c>
    </row>
    <row r="166" spans="1:12" ht="15.75" thickBot="1" x14ac:dyDescent="0.3">
      <c r="A166" s="367"/>
      <c r="B166" s="385"/>
      <c r="C166" s="70" t="s">
        <v>129</v>
      </c>
      <c r="D166" s="55"/>
      <c r="E166" s="55"/>
      <c r="F166" s="55"/>
      <c r="G166" s="154"/>
      <c r="H166" s="38"/>
      <c r="I166" s="38"/>
      <c r="J166" s="129"/>
      <c r="K166" s="233"/>
      <c r="L166" s="233"/>
    </row>
    <row r="167" spans="1:12" hidden="1" x14ac:dyDescent="0.25">
      <c r="A167" s="357"/>
      <c r="B167" s="358"/>
      <c r="C167" s="67"/>
      <c r="D167" s="61"/>
      <c r="E167" s="61"/>
      <c r="F167" s="59"/>
      <c r="G167" s="153"/>
      <c r="H167" s="62"/>
      <c r="I167" s="62"/>
      <c r="J167" s="129"/>
      <c r="K167" s="233"/>
      <c r="L167" s="233"/>
    </row>
    <row r="168" spans="1:12" ht="15.75" hidden="1" thickBot="1" x14ac:dyDescent="0.3">
      <c r="A168" s="332"/>
      <c r="B168" s="359"/>
      <c r="C168" s="70"/>
      <c r="D168" s="55"/>
      <c r="E168" s="55"/>
      <c r="F168" s="55"/>
      <c r="G168" s="154"/>
      <c r="H168" s="38"/>
      <c r="I168" s="38"/>
      <c r="J168" s="129"/>
      <c r="K168" s="233"/>
      <c r="L168" s="233"/>
    </row>
    <row r="169" spans="1:12" ht="15.75" hidden="1" thickBot="1" x14ac:dyDescent="0.3">
      <c r="A169" s="244"/>
      <c r="B169" s="256"/>
      <c r="C169" s="256"/>
      <c r="D169" s="256"/>
      <c r="E169" s="256"/>
      <c r="F169" s="256"/>
      <c r="G169" s="123"/>
      <c r="H169" s="165"/>
      <c r="I169" s="165"/>
      <c r="J169" s="130"/>
      <c r="K169" s="109"/>
      <c r="L169" s="109"/>
    </row>
    <row r="170" spans="1:12" ht="15.75" thickBot="1" x14ac:dyDescent="0.3">
      <c r="A170" s="364" t="s">
        <v>11</v>
      </c>
      <c r="B170" s="287"/>
      <c r="C170" s="287"/>
      <c r="D170" s="287"/>
      <c r="E170" s="287"/>
      <c r="F170" s="288"/>
      <c r="G170" s="288"/>
      <c r="H170" s="36">
        <f>H167+H168+H169+H165</f>
        <v>15599.71</v>
      </c>
      <c r="I170" s="36">
        <f t="shared" ref="I170:L170" si="7">I167+I168+I169+I165</f>
        <v>0</v>
      </c>
      <c r="J170" s="36">
        <f t="shared" si="7"/>
        <v>0</v>
      </c>
      <c r="K170" s="36">
        <f t="shared" si="7"/>
        <v>0</v>
      </c>
      <c r="L170" s="36">
        <f t="shared" si="7"/>
        <v>15599.71</v>
      </c>
    </row>
    <row r="171" spans="1:12" ht="15.75" thickBot="1" x14ac:dyDescent="0.3">
      <c r="A171" s="284">
        <v>1</v>
      </c>
      <c r="B171" s="365" t="s">
        <v>30</v>
      </c>
      <c r="C171" s="61" t="s">
        <v>52</v>
      </c>
      <c r="D171" s="61" t="s">
        <v>45</v>
      </c>
      <c r="E171" s="7" t="s">
        <v>59</v>
      </c>
      <c r="F171" s="110" t="s">
        <v>3</v>
      </c>
      <c r="G171" s="18" t="s">
        <v>122</v>
      </c>
      <c r="H171" s="16">
        <v>8652.43</v>
      </c>
      <c r="I171" s="208"/>
      <c r="J171" s="138"/>
      <c r="K171" s="90">
        <v>2396.11</v>
      </c>
      <c r="L171" s="145">
        <f>H171-K171</f>
        <v>6256.32</v>
      </c>
    </row>
    <row r="172" spans="1:12" ht="15.75" thickBot="1" x14ac:dyDescent="0.3">
      <c r="A172" s="283"/>
      <c r="B172" s="366"/>
      <c r="C172" s="98" t="s">
        <v>60</v>
      </c>
      <c r="D172" s="98"/>
      <c r="E172" s="3"/>
      <c r="F172" s="209" t="s">
        <v>3</v>
      </c>
      <c r="G172" s="11" t="s">
        <v>123</v>
      </c>
      <c r="H172" s="14">
        <v>11253.95</v>
      </c>
      <c r="I172" s="210"/>
      <c r="J172" s="135"/>
      <c r="K172" s="233">
        <v>2397.63</v>
      </c>
      <c r="L172" s="146">
        <f>H172-K172</f>
        <v>8856.32</v>
      </c>
    </row>
    <row r="173" spans="1:12" ht="15.75" thickBot="1" x14ac:dyDescent="0.3">
      <c r="A173" s="222"/>
      <c r="B173" s="173"/>
      <c r="C173" s="35"/>
      <c r="D173" s="10"/>
      <c r="E173" s="10"/>
      <c r="F173" s="175" t="s">
        <v>3</v>
      </c>
      <c r="G173" s="8" t="s">
        <v>124</v>
      </c>
      <c r="H173" s="30">
        <v>16736.32</v>
      </c>
      <c r="I173" s="211"/>
      <c r="J173" s="47"/>
      <c r="K173" s="171">
        <v>5096.59</v>
      </c>
      <c r="L173" s="167">
        <f>H173-K173</f>
        <v>11639.73</v>
      </c>
    </row>
    <row r="174" spans="1:12" ht="15.75" thickBot="1" x14ac:dyDescent="0.3">
      <c r="A174" s="221">
        <v>2</v>
      </c>
      <c r="B174" s="372" t="s">
        <v>30</v>
      </c>
      <c r="C174" s="59" t="s">
        <v>52</v>
      </c>
      <c r="D174" s="219" t="s">
        <v>44</v>
      </c>
      <c r="E174" s="7" t="s">
        <v>57</v>
      </c>
      <c r="F174" s="91" t="s">
        <v>3</v>
      </c>
      <c r="G174" s="8" t="s">
        <v>125</v>
      </c>
      <c r="H174" s="30">
        <v>5863.09</v>
      </c>
      <c r="I174" s="212"/>
      <c r="J174" s="132"/>
      <c r="K174" s="90">
        <v>1619.41</v>
      </c>
      <c r="L174" s="145">
        <f>H174-K174</f>
        <v>4243.68</v>
      </c>
    </row>
    <row r="175" spans="1:12" ht="15.75" thickBot="1" x14ac:dyDescent="0.3">
      <c r="A175" s="222"/>
      <c r="B175" s="373"/>
      <c r="C175" s="63" t="s">
        <v>58</v>
      </c>
      <c r="D175" s="98"/>
      <c r="E175" s="3"/>
      <c r="F175" s="91"/>
      <c r="G175" s="127"/>
      <c r="H175" s="151"/>
      <c r="I175" s="190"/>
      <c r="J175" s="131"/>
      <c r="K175" s="171"/>
      <c r="L175" s="171"/>
    </row>
    <row r="176" spans="1:12" ht="15.75" hidden="1" thickBot="1" x14ac:dyDescent="0.3">
      <c r="A176" s="284">
        <v>2</v>
      </c>
      <c r="B176" s="368" t="s">
        <v>30</v>
      </c>
      <c r="C176" s="59"/>
      <c r="D176" s="61"/>
      <c r="E176" s="7"/>
      <c r="F176" s="189"/>
      <c r="G176" s="54"/>
      <c r="H176" s="44"/>
      <c r="I176" s="213"/>
      <c r="J176" s="139"/>
      <c r="K176" s="232"/>
      <c r="L176" s="232"/>
    </row>
    <row r="177" spans="1:12" ht="15.75" hidden="1" thickBot="1" x14ac:dyDescent="0.3">
      <c r="A177" s="285"/>
      <c r="B177" s="369"/>
      <c r="C177" s="98"/>
      <c r="D177" s="9"/>
      <c r="E177" s="214"/>
      <c r="F177" s="91"/>
      <c r="G177" s="124"/>
      <c r="H177" s="170"/>
      <c r="I177" s="49"/>
      <c r="J177" s="135"/>
      <c r="K177" s="109"/>
      <c r="L177" s="109"/>
    </row>
    <row r="178" spans="1:12" ht="15.75" thickBot="1" x14ac:dyDescent="0.3">
      <c r="A178" s="370">
        <v>3</v>
      </c>
      <c r="B178" s="299" t="s">
        <v>30</v>
      </c>
      <c r="C178" s="61" t="s">
        <v>52</v>
      </c>
      <c r="D178" s="61" t="s">
        <v>32</v>
      </c>
      <c r="E178" s="7" t="s">
        <v>61</v>
      </c>
      <c r="F178" s="175" t="s">
        <v>3</v>
      </c>
      <c r="G178" s="8" t="s">
        <v>126</v>
      </c>
      <c r="H178" s="30">
        <v>17866.060000000001</v>
      </c>
      <c r="I178" s="24"/>
      <c r="J178" s="135"/>
      <c r="K178" s="90">
        <v>6092.25</v>
      </c>
      <c r="L178" s="145">
        <f>H178-K178</f>
        <v>11773.810000000001</v>
      </c>
    </row>
    <row r="179" spans="1:12" ht="15.75" thickBot="1" x14ac:dyDescent="0.3">
      <c r="A179" s="371"/>
      <c r="B179" s="296"/>
      <c r="C179" s="221" t="s">
        <v>62</v>
      </c>
      <c r="D179" s="98"/>
      <c r="E179" s="3"/>
      <c r="F179" s="91"/>
      <c r="G179" s="8"/>
      <c r="H179" s="79"/>
      <c r="I179" s="159"/>
      <c r="J179" s="135"/>
      <c r="K179" s="171"/>
      <c r="L179" s="171"/>
    </row>
    <row r="180" spans="1:12" ht="15.75" hidden="1" thickBot="1" x14ac:dyDescent="0.3">
      <c r="A180" s="109"/>
      <c r="B180" s="360"/>
      <c r="C180" s="109"/>
      <c r="D180" s="221"/>
      <c r="E180" s="243"/>
      <c r="F180" s="189"/>
      <c r="G180" s="20"/>
      <c r="H180" s="172"/>
      <c r="I180" s="34"/>
      <c r="J180" s="135"/>
      <c r="K180" s="98"/>
      <c r="L180" s="98"/>
    </row>
    <row r="181" spans="1:12" ht="15.75" thickBot="1" x14ac:dyDescent="0.3">
      <c r="A181" s="361" t="s">
        <v>31</v>
      </c>
      <c r="B181" s="362"/>
      <c r="C181" s="362"/>
      <c r="D181" s="362"/>
      <c r="E181" s="362"/>
      <c r="F181" s="363"/>
      <c r="G181" s="363"/>
      <c r="H181" s="86">
        <f>H171+H172+H173+H174+H178</f>
        <v>60371.849999999991</v>
      </c>
      <c r="I181" s="86">
        <f t="shared" ref="I181:L181" si="8">I171+I172+I173+I174+I178</f>
        <v>0</v>
      </c>
      <c r="J181" s="86">
        <f t="shared" si="8"/>
        <v>0</v>
      </c>
      <c r="K181" s="86">
        <f t="shared" si="8"/>
        <v>17601.989999999998</v>
      </c>
      <c r="L181" s="86">
        <f t="shared" si="8"/>
        <v>42769.86</v>
      </c>
    </row>
    <row r="182" spans="1:12" ht="15.75" thickBot="1" x14ac:dyDescent="0.3">
      <c r="A182" s="286" t="s">
        <v>8</v>
      </c>
      <c r="B182" s="287"/>
      <c r="C182" s="287"/>
      <c r="D182" s="287"/>
      <c r="E182" s="287"/>
      <c r="F182" s="287"/>
      <c r="G182" s="287"/>
      <c r="H182" s="5">
        <f>H29+H62+H73+H80+H164+H170+H181</f>
        <v>3816122.55</v>
      </c>
      <c r="I182" s="5">
        <f t="shared" ref="I182:L182" si="9">I29+I62+I73+I80+I164+I170+I181</f>
        <v>0</v>
      </c>
      <c r="J182" s="5">
        <f t="shared" si="9"/>
        <v>0</v>
      </c>
      <c r="K182" s="5">
        <f t="shared" si="9"/>
        <v>573558.06000000006</v>
      </c>
      <c r="L182" s="5">
        <f t="shared" si="9"/>
        <v>3242564.4899999998</v>
      </c>
    </row>
  </sheetData>
  <mergeCells count="81">
    <mergeCell ref="A178:A179"/>
    <mergeCell ref="B178:B180"/>
    <mergeCell ref="A181:G181"/>
    <mergeCell ref="A182:G182"/>
    <mergeCell ref="A170:G170"/>
    <mergeCell ref="A171:A172"/>
    <mergeCell ref="B171:B172"/>
    <mergeCell ref="B174:B175"/>
    <mergeCell ref="A176:A177"/>
    <mergeCell ref="B176:B177"/>
    <mergeCell ref="A167:A168"/>
    <mergeCell ref="B167:B168"/>
    <mergeCell ref="A126:A128"/>
    <mergeCell ref="B126:B128"/>
    <mergeCell ref="A129:A145"/>
    <mergeCell ref="B129:B145"/>
    <mergeCell ref="A146:A147"/>
    <mergeCell ref="B146:B147"/>
    <mergeCell ref="A148:A149"/>
    <mergeCell ref="B148:B149"/>
    <mergeCell ref="A164:G164"/>
    <mergeCell ref="A165:A166"/>
    <mergeCell ref="B165:B166"/>
    <mergeCell ref="A116:A119"/>
    <mergeCell ref="B116:B118"/>
    <mergeCell ref="A120:A123"/>
    <mergeCell ref="B120:B123"/>
    <mergeCell ref="A124:A125"/>
    <mergeCell ref="B124:B125"/>
    <mergeCell ref="A107:A109"/>
    <mergeCell ref="B107:B109"/>
    <mergeCell ref="A110:A112"/>
    <mergeCell ref="B110:B112"/>
    <mergeCell ref="A113:A115"/>
    <mergeCell ref="B113:B115"/>
    <mergeCell ref="A100:A102"/>
    <mergeCell ref="B100:B102"/>
    <mergeCell ref="A103:A104"/>
    <mergeCell ref="B103:B104"/>
    <mergeCell ref="A105:A106"/>
    <mergeCell ref="B105:B106"/>
    <mergeCell ref="A98:A99"/>
    <mergeCell ref="B98:B99"/>
    <mergeCell ref="A67:G67"/>
    <mergeCell ref="A71:A72"/>
    <mergeCell ref="A73:G73"/>
    <mergeCell ref="A74:A75"/>
    <mergeCell ref="B74:B79"/>
    <mergeCell ref="A80:G80"/>
    <mergeCell ref="A81:A84"/>
    <mergeCell ref="B81:B84"/>
    <mergeCell ref="A85:A95"/>
    <mergeCell ref="D85:D92"/>
    <mergeCell ref="A96:G96"/>
    <mergeCell ref="A63:A66"/>
    <mergeCell ref="B63:B66"/>
    <mergeCell ref="C27:C28"/>
    <mergeCell ref="A29:G29"/>
    <mergeCell ref="A30:A31"/>
    <mergeCell ref="B30:B31"/>
    <mergeCell ref="C30:C31"/>
    <mergeCell ref="E30:E31"/>
    <mergeCell ref="B34:B35"/>
    <mergeCell ref="A36:A37"/>
    <mergeCell ref="B36:B37"/>
    <mergeCell ref="B38:B43"/>
    <mergeCell ref="A62:G62"/>
    <mergeCell ref="A19:A22"/>
    <mergeCell ref="B19:B22"/>
    <mergeCell ref="A23:A24"/>
    <mergeCell ref="B23:B24"/>
    <mergeCell ref="A25:A28"/>
    <mergeCell ref="B26:B28"/>
    <mergeCell ref="B5:H5"/>
    <mergeCell ref="A7:A8"/>
    <mergeCell ref="B7:B8"/>
    <mergeCell ref="C7:C8"/>
    <mergeCell ref="D7:D8"/>
    <mergeCell ref="E7:E8"/>
    <mergeCell ref="G7:G8"/>
    <mergeCell ref="H7:H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UNICE MAR II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2022-07-14T10:30:19Z</cp:lastPrinted>
  <dcterms:created xsi:type="dcterms:W3CDTF">2018-07-04T12:33:56Z</dcterms:created>
  <dcterms:modified xsi:type="dcterms:W3CDTF">2022-07-14T12:13:09Z</dcterms:modified>
</cp:coreProperties>
</file>